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renticeship\GRANTS RA\LEAP\LEAP FY2027\"/>
    </mc:Choice>
  </mc:AlternateContent>
  <xr:revisionPtr revIDLastSave="0" documentId="13_ncr:1_{65100011-FA41-4312-90F7-34E78C5492DE}" xr6:coauthVersionLast="47" xr6:coauthVersionMax="47" xr10:uidLastSave="{00000000-0000-0000-0000-000000000000}"/>
  <bookViews>
    <workbookView xWindow="12765" yWindow="-16320" windowWidth="29040" windowHeight="15720" activeTab="4" xr2:uid="{6078374D-0801-4402-962A-7E8FD4B8A671}"/>
  </bookViews>
  <sheets>
    <sheet name="Instructions" sheetId="13" r:id="rId1"/>
    <sheet name="LEAP Budget " sheetId="5" r:id="rId2"/>
    <sheet name="Matching Funds, if any" sheetId="10" r:id="rId3"/>
    <sheet name="Budget Summary" sheetId="12" r:id="rId4"/>
    <sheet name="Example Budget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0" l="1"/>
  <c r="H64" i="10" s="1"/>
  <c r="H59" i="10"/>
  <c r="H60" i="10"/>
  <c r="H61" i="10"/>
  <c r="H62" i="10"/>
  <c r="H63" i="10"/>
  <c r="A64" i="10"/>
  <c r="A47" i="10"/>
  <c r="A39" i="10"/>
  <c r="A41" i="5"/>
  <c r="G60" i="5"/>
  <c r="G61" i="5"/>
  <c r="G62" i="5"/>
  <c r="G63" i="5"/>
  <c r="G64" i="5"/>
  <c r="G65" i="5"/>
  <c r="A66" i="5"/>
  <c r="G66" i="5"/>
  <c r="B2" i="10" l="1"/>
  <c r="C17" i="12"/>
  <c r="G15" i="5"/>
  <c r="G13" i="5"/>
  <c r="B6" i="12"/>
  <c r="A6" i="12"/>
  <c r="A15" i="12"/>
  <c r="A10" i="12"/>
  <c r="A9" i="12"/>
  <c r="A73" i="10"/>
  <c r="H67" i="10"/>
  <c r="H72" i="10" s="1"/>
  <c r="A65" i="10"/>
  <c r="A48" i="10"/>
  <c r="A23" i="10"/>
  <c r="A22" i="10"/>
  <c r="A15" i="10"/>
  <c r="A14" i="10"/>
  <c r="A5" i="10"/>
  <c r="G7" i="10"/>
  <c r="H7" i="10" s="1"/>
  <c r="H13" i="10"/>
  <c r="H12" i="10"/>
  <c r="H11" i="10"/>
  <c r="G3" i="10"/>
  <c r="G4" i="10"/>
  <c r="G2" i="10"/>
  <c r="B3" i="10"/>
  <c r="B4" i="10"/>
  <c r="G71" i="5"/>
  <c r="G69" i="5"/>
  <c r="A57" i="5"/>
  <c r="A49" i="5"/>
  <c r="A32" i="5"/>
  <c r="G11" i="5"/>
  <c r="G12" i="5"/>
  <c r="F8" i="5"/>
  <c r="G8" i="5" s="1"/>
  <c r="G23" i="5"/>
  <c r="G22" i="5"/>
  <c r="G21" i="5"/>
  <c r="G20" i="5"/>
  <c r="G19" i="5"/>
  <c r="H35" i="10"/>
  <c r="G9" i="10"/>
  <c r="H9" i="10" s="1"/>
  <c r="B5" i="12"/>
  <c r="G68" i="11"/>
  <c r="G67" i="11"/>
  <c r="G66" i="11"/>
  <c r="G65" i="11"/>
  <c r="E64" i="11"/>
  <c r="G64" i="11" s="1"/>
  <c r="G69" i="11" s="1"/>
  <c r="G60" i="11"/>
  <c r="G59" i="11"/>
  <c r="G58" i="11"/>
  <c r="G57" i="11"/>
  <c r="G56" i="11"/>
  <c r="G55" i="11"/>
  <c r="G43" i="11"/>
  <c r="G42" i="11"/>
  <c r="G41" i="11"/>
  <c r="G40" i="11"/>
  <c r="G39" i="11"/>
  <c r="G35" i="11"/>
  <c r="G34" i="11"/>
  <c r="G33" i="11"/>
  <c r="G32" i="11"/>
  <c r="G31" i="11"/>
  <c r="G51" i="11"/>
  <c r="G50" i="11"/>
  <c r="G49" i="11"/>
  <c r="G48" i="11"/>
  <c r="G47" i="11"/>
  <c r="G19" i="11"/>
  <c r="G18" i="11"/>
  <c r="G17" i="11"/>
  <c r="G16" i="11"/>
  <c r="G15" i="11"/>
  <c r="G27" i="11"/>
  <c r="G26" i="11"/>
  <c r="G25" i="11"/>
  <c r="G24" i="11"/>
  <c r="G23" i="11"/>
  <c r="F11" i="11"/>
  <c r="G11" i="11" s="1"/>
  <c r="F10" i="11"/>
  <c r="G10" i="11" s="1"/>
  <c r="F9" i="11"/>
  <c r="G9" i="11" s="1"/>
  <c r="F8" i="11"/>
  <c r="G8" i="11" s="1"/>
  <c r="F7" i="11"/>
  <c r="G7" i="11" s="1"/>
  <c r="H71" i="10"/>
  <c r="H70" i="10"/>
  <c r="H69" i="10"/>
  <c r="H68" i="10"/>
  <c r="H46" i="10"/>
  <c r="H45" i="10"/>
  <c r="H44" i="10"/>
  <c r="H43" i="10"/>
  <c r="H42" i="10"/>
  <c r="H38" i="10"/>
  <c r="H37" i="10"/>
  <c r="H36" i="10"/>
  <c r="H34" i="10"/>
  <c r="H33" i="10"/>
  <c r="H54" i="10"/>
  <c r="H53" i="10"/>
  <c r="H52" i="10"/>
  <c r="H51" i="10"/>
  <c r="H50" i="10"/>
  <c r="H21" i="10"/>
  <c r="H20" i="10"/>
  <c r="H19" i="10"/>
  <c r="H18" i="10"/>
  <c r="H17" i="10"/>
  <c r="H29" i="10"/>
  <c r="H28" i="10"/>
  <c r="H27" i="10"/>
  <c r="H26" i="10"/>
  <c r="H25" i="10"/>
  <c r="G8" i="10"/>
  <c r="H8" i="10" s="1"/>
  <c r="G73" i="5"/>
  <c r="G28" i="5"/>
  <c r="G29" i="5"/>
  <c r="G30" i="5"/>
  <c r="G31" i="5"/>
  <c r="G53" i="5"/>
  <c r="G54" i="5"/>
  <c r="G55" i="5"/>
  <c r="G56" i="5"/>
  <c r="G45" i="5"/>
  <c r="G46" i="5"/>
  <c r="G47" i="5"/>
  <c r="G48" i="5"/>
  <c r="G37" i="5"/>
  <c r="G52" i="5"/>
  <c r="G70" i="5"/>
  <c r="G72" i="5"/>
  <c r="G44" i="5"/>
  <c r="G36" i="5"/>
  <c r="G38" i="5"/>
  <c r="G39" i="5"/>
  <c r="G40" i="5"/>
  <c r="G35" i="5"/>
  <c r="G27" i="5"/>
  <c r="H14" i="10" l="1"/>
  <c r="D9" i="12" s="1"/>
  <c r="G57" i="5"/>
  <c r="A55" i="10"/>
  <c r="G49" i="5"/>
  <c r="G41" i="5"/>
  <c r="G24" i="5"/>
  <c r="G74" i="5"/>
  <c r="A11" i="12"/>
  <c r="G32" i="5"/>
  <c r="A30" i="10"/>
  <c r="A13" i="12"/>
  <c r="A14" i="12"/>
  <c r="A12" i="12"/>
  <c r="G20" i="11"/>
  <c r="G52" i="11"/>
  <c r="H55" i="10"/>
  <c r="D14" i="12" s="1"/>
  <c r="G61" i="11"/>
  <c r="G12" i="11"/>
  <c r="G44" i="11"/>
  <c r="G36" i="11"/>
  <c r="G28" i="11"/>
  <c r="H47" i="10"/>
  <c r="D13" i="12" s="1"/>
  <c r="D15" i="12"/>
  <c r="H22" i="10"/>
  <c r="D10" i="12" s="1"/>
  <c r="H30" i="10"/>
  <c r="D11" i="12" s="1"/>
  <c r="H39" i="10"/>
  <c r="D12" i="12" s="1"/>
  <c r="F9" i="5"/>
  <c r="G9" i="5" s="1"/>
  <c r="F7" i="5"/>
  <c r="G7" i="5" s="1"/>
  <c r="G16" i="5" s="1"/>
  <c r="H74" i="10" l="1"/>
  <c r="G76" i="5"/>
  <c r="G75" i="5" s="1"/>
  <c r="D16" i="12"/>
  <c r="G71" i="11"/>
  <c r="G70" i="11" s="1"/>
  <c r="C12" i="12"/>
  <c r="C15" i="12"/>
  <c r="C13" i="12"/>
  <c r="C10" i="12"/>
  <c r="C11" i="12"/>
  <c r="C14" i="12"/>
  <c r="C18" i="12" l="1"/>
  <c r="H73" i="10"/>
  <c r="C9" i="12"/>
  <c r="C16" i="12" s="1"/>
</calcChain>
</file>

<file path=xl/sharedStrings.xml><?xml version="1.0" encoding="utf-8"?>
<sst xmlns="http://schemas.openxmlformats.org/spreadsheetml/2006/main" count="294" uniqueCount="128">
  <si>
    <t>End of worksheet</t>
  </si>
  <si>
    <t>Applicant name:</t>
  </si>
  <si>
    <t>Amount requested</t>
  </si>
  <si>
    <t>Matching amount</t>
  </si>
  <si>
    <t>Personnel total</t>
  </si>
  <si>
    <t>Equipment total</t>
  </si>
  <si>
    <t>Travel total</t>
  </si>
  <si>
    <t>Training total</t>
  </si>
  <si>
    <t>Supplies total</t>
  </si>
  <si>
    <t>Contractual total</t>
  </si>
  <si>
    <t>Administrative costs total</t>
  </si>
  <si>
    <t>Organization name:</t>
  </si>
  <si>
    <t>Contact title:</t>
  </si>
  <si>
    <t>Project name:</t>
  </si>
  <si>
    <t>Contact phone:</t>
  </si>
  <si>
    <t>Contact name:</t>
  </si>
  <si>
    <t>Contact email:</t>
  </si>
  <si>
    <t xml:space="preserve">Personnel and fringe benefits </t>
  </si>
  <si>
    <t>Staff position</t>
  </si>
  <si>
    <t>Staff name</t>
  </si>
  <si>
    <t xml:space="preserve">Number of FTE </t>
  </si>
  <si>
    <t>Salary</t>
  </si>
  <si>
    <t>Percent fringe</t>
  </si>
  <si>
    <r>
      <t xml:space="preserve">Fringe total 
</t>
    </r>
    <r>
      <rPr>
        <i/>
        <sz val="9"/>
        <color rgb="FF000000"/>
        <rFont val="Calibri"/>
        <family val="2"/>
      </rPr>
      <t>(if applicable)</t>
    </r>
  </si>
  <si>
    <t>Salary + fringe total</t>
  </si>
  <si>
    <t>Equipment</t>
  </si>
  <si>
    <t>Item</t>
  </si>
  <si>
    <t>Description and purpose of equipment</t>
  </si>
  <si>
    <t>Quantity</t>
  </si>
  <si>
    <t>Unit price</t>
  </si>
  <si>
    <t>Subtotal</t>
  </si>
  <si>
    <t>Travel (in-state travel only)</t>
  </si>
  <si>
    <t>Purpose of travel</t>
  </si>
  <si>
    <t>Category</t>
  </si>
  <si>
    <t>Location</t>
  </si>
  <si>
    <t>Number of people</t>
  </si>
  <si>
    <t>Days/nights</t>
  </si>
  <si>
    <t>Cost</t>
  </si>
  <si>
    <t>Training, meetings, and conferences</t>
  </si>
  <si>
    <t>Description and purpose</t>
  </si>
  <si>
    <t xml:space="preserve">Unit price </t>
  </si>
  <si>
    <t xml:space="preserve">Materials and supplies </t>
  </si>
  <si>
    <t>Contractual</t>
  </si>
  <si>
    <t>Other (direct client assistance)</t>
  </si>
  <si>
    <t>Direct client assistance total</t>
  </si>
  <si>
    <t>Admin percent of total (cannot exceed 10%)</t>
  </si>
  <si>
    <t>TOTAL FUNDS REQUESTED</t>
  </si>
  <si>
    <t>Cash or in-kind?</t>
  </si>
  <si>
    <t>TOTAL MATCHING FUNDS</t>
  </si>
  <si>
    <t>ABC Job Corp</t>
  </si>
  <si>
    <t>Grants Coordinator</t>
  </si>
  <si>
    <t>GIS Job training</t>
  </si>
  <si>
    <t>612-555-1212</t>
  </si>
  <si>
    <t>D. B. Grant</t>
  </si>
  <si>
    <t>DBG@jobcorps.com</t>
  </si>
  <si>
    <t>Training Coordinator - part time 10 hrs/week</t>
  </si>
  <si>
    <t>Susie Q. Train</t>
  </si>
  <si>
    <t xml:space="preserve">Dell laptops </t>
  </si>
  <si>
    <t>laptops for participant trainings</t>
  </si>
  <si>
    <t>Computer peripheries</t>
  </si>
  <si>
    <t>keyboards, mice &amp; cameras for participant trainings</t>
  </si>
  <si>
    <t>Annual GIS Conference</t>
  </si>
  <si>
    <t>hotel</t>
  </si>
  <si>
    <t>Duluth</t>
  </si>
  <si>
    <t>mileage</t>
  </si>
  <si>
    <t>GIS Conference Registration</t>
  </si>
  <si>
    <t>registration for 1 individual at annual GIS conference</t>
  </si>
  <si>
    <t>Easels, paper &amp; markers</t>
  </si>
  <si>
    <t>Visual presentation supplies for classroom trainings</t>
  </si>
  <si>
    <t>Water</t>
  </si>
  <si>
    <t>Bottles of water for training participants</t>
  </si>
  <si>
    <t>Daily Space Rental for Training</t>
  </si>
  <si>
    <t>Space for 3 job trainings at local community center. 8 hour trainings to be conducted.</t>
  </si>
  <si>
    <t>Gas Cards</t>
  </si>
  <si>
    <t xml:space="preserve">$25 Gas cards for up to 30 participants at each of the 3 trainings. </t>
  </si>
  <si>
    <t xml:space="preserve">Accountant </t>
  </si>
  <si>
    <t>Reconcile accounts, submit reimbrusement requests, etc @ 4 hrs/month*45/hour</t>
  </si>
  <si>
    <t xml:space="preserve">Department of Labor and Industry (DLI) Grant Budget Template Instructions </t>
  </si>
  <si>
    <t>4. Input expense details.</t>
  </si>
  <si>
    <t>- The funding category dictates information required. Items for purchase need the name of the item, description and purpose of item, quantity desired, and a unit cost.  For salary and travel, additional information is requested to assist you in your calculations.</t>
  </si>
  <si>
    <t>- The subtotal should be automatically calculated based on quantity and unit price.</t>
  </si>
  <si>
    <t>5. Adjust table size.</t>
  </si>
  <si>
    <t>- Ensure the table is appropriately sized to include all items you need to list. You can add or remove rows and columns as necessary.</t>
  </si>
  <si>
    <t>Allowable expenses</t>
  </si>
  <si>
    <t>Generally, budgeted costs which are necessary, reasonable, and essential to the administration and operation of a program are allowable. Remember, costs that are expressly unallowable or not in the approved budget should be excluded from any reimbursement request.</t>
  </si>
  <si>
    <t>Final Steps:</t>
  </si>
  <si>
    <t>Review and verify: Double-check all entered data for accuracy.</t>
  </si>
  <si>
    <t xml:space="preserve">DLI Grant Budget </t>
  </si>
  <si>
    <t>3. Review the allowable expenses listed in the grant program RFP.</t>
  </si>
  <si>
    <t>Year 1</t>
  </si>
  <si>
    <t xml:space="preserve">Example Grant Budget </t>
  </si>
  <si>
    <t>Grant Matching Funds: Year 1</t>
  </si>
  <si>
    <t>Guidance for Grantees</t>
  </si>
  <si>
    <t>- If proposal includes matching funds, go to the Matching Funds tabs to complete the table.</t>
  </si>
  <si>
    <t>- Commissioner's plan</t>
  </si>
  <si>
    <t>Staff position by Hours</t>
  </si>
  <si>
    <t>Total Hours</t>
  </si>
  <si>
    <t>Hourly Rate (salary + fringe)</t>
  </si>
  <si>
    <r>
      <t xml:space="preserve">Travel </t>
    </r>
    <r>
      <rPr>
        <b/>
        <sz val="11"/>
        <color rgb="FFC00000"/>
        <rFont val="Calibri"/>
        <family val="2"/>
      </rPr>
      <t>(in-state travel only)</t>
    </r>
  </si>
  <si>
    <t>Other</t>
  </si>
  <si>
    <t>Admin percent of total</t>
  </si>
  <si>
    <t>Grant name:</t>
  </si>
  <si>
    <t>Total by year</t>
  </si>
  <si>
    <t>Total Funds Requested</t>
  </si>
  <si>
    <t>Total Match Provided</t>
  </si>
  <si>
    <r>
      <t xml:space="preserve">- </t>
    </r>
    <r>
      <rPr>
        <b/>
        <sz val="11"/>
        <color theme="1"/>
        <rFont val="Calibri"/>
        <family val="2"/>
        <scheme val="minor"/>
      </rPr>
      <t>Personnel and fringe benefits:</t>
    </r>
    <r>
      <rPr>
        <sz val="11"/>
        <color theme="1"/>
        <rFont val="Calibri"/>
        <family val="2"/>
        <scheme val="minor"/>
      </rPr>
      <t xml:space="preserve"> Programmatic staff costs that will be supported by time tracking. </t>
    </r>
  </si>
  <si>
    <r>
      <t xml:space="preserve">- </t>
    </r>
    <r>
      <rPr>
        <b/>
        <sz val="11"/>
        <color theme="1"/>
        <rFont val="Calibri"/>
        <family val="2"/>
        <scheme val="minor"/>
      </rPr>
      <t>Contractua</t>
    </r>
    <r>
      <rPr>
        <sz val="11"/>
        <color theme="1"/>
        <rFont val="Calibri"/>
        <family val="2"/>
        <scheme val="minor"/>
      </rPr>
      <t xml:space="preserve">l: Space rental and operational costs for program-specific activities. These costs must follow competitive procurement practices. </t>
    </r>
    <r>
      <rPr>
        <sz val="11"/>
        <color rgb="FFC00000"/>
        <rFont val="Calibri"/>
        <family val="2"/>
        <scheme val="minor"/>
      </rPr>
      <t xml:space="preserve">Includes subawards, if allowable. </t>
    </r>
  </si>
  <si>
    <r>
      <t xml:space="preserve">- </t>
    </r>
    <r>
      <rPr>
        <b/>
        <sz val="11"/>
        <color theme="1"/>
        <rFont val="Calibri"/>
        <family val="2"/>
        <scheme val="minor"/>
      </rPr>
      <t>Admin</t>
    </r>
    <r>
      <rPr>
        <sz val="11"/>
        <color theme="1"/>
        <rFont val="Calibri"/>
        <family val="2"/>
        <scheme val="minor"/>
      </rPr>
      <t>: includes direct and indirect. Costs may include accounting, payroll, facilities, insurance, audit, automated systems, maintenance, general legal, human resources, senior leadership.</t>
    </r>
  </si>
  <si>
    <t>meal reimbursement</t>
  </si>
  <si>
    <t xml:space="preserve">Optional: Payroll tax (if not included in fringe above) </t>
  </si>
  <si>
    <t>Rate</t>
  </si>
  <si>
    <t>Total applicable salary</t>
  </si>
  <si>
    <t>End of Worksheet</t>
  </si>
  <si>
    <t>NA</t>
  </si>
  <si>
    <r>
      <t xml:space="preserve">- </t>
    </r>
    <r>
      <rPr>
        <b/>
        <sz val="11"/>
        <color theme="1"/>
        <rFont val="Calibri"/>
        <family val="2"/>
        <scheme val="minor"/>
      </rPr>
      <t xml:space="preserve">Travel </t>
    </r>
    <r>
      <rPr>
        <sz val="11"/>
        <color theme="1"/>
        <rFont val="Calibri"/>
        <family val="2"/>
        <scheme val="minor"/>
      </rPr>
      <t>(</t>
    </r>
    <r>
      <rPr>
        <sz val="11"/>
        <color rgb="FFC00000"/>
        <rFont val="Calibri"/>
        <family val="2"/>
        <scheme val="minor"/>
      </rPr>
      <t>in-state only</t>
    </r>
    <r>
      <rPr>
        <sz val="11"/>
        <color theme="1"/>
        <rFont val="Calibri"/>
        <family val="2"/>
        <scheme val="minor"/>
      </rPr>
      <t xml:space="preserve">): Costs must adhere to your organization’s travel policies and cannot exceed the Minnesota Department of Administration Commissioner’s Plan. Please use the current federal mileage reimbursement rate. </t>
    </r>
  </si>
  <si>
    <t>Supplies and Materials</t>
  </si>
  <si>
    <t>Communications and Outreach</t>
  </si>
  <si>
    <t>Supportive Services</t>
  </si>
  <si>
    <r>
      <t xml:space="preserve">- </t>
    </r>
    <r>
      <rPr>
        <b/>
        <sz val="11"/>
        <color theme="1"/>
        <rFont val="Calibri"/>
        <family val="2"/>
        <scheme val="minor"/>
      </rPr>
      <t>Communications and Outreach</t>
    </r>
  </si>
  <si>
    <r>
      <t xml:space="preserve">Administrative Costs (cannot exceed </t>
    </r>
    <r>
      <rPr>
        <b/>
        <sz val="11"/>
        <color rgb="FFC00000"/>
        <rFont val="Calibri"/>
        <family val="2"/>
      </rPr>
      <t>10%</t>
    </r>
    <r>
      <rPr>
        <b/>
        <sz val="11"/>
        <color rgb="FF000000"/>
        <rFont val="Calibri"/>
        <family val="2"/>
      </rPr>
      <t xml:space="preserve"> of total project budget)</t>
    </r>
  </si>
  <si>
    <t xml:space="preserve">Department of Labor and Industry (DLI): Grant Budget </t>
  </si>
  <si>
    <t>1. Locate the budget and or matching tabs within your spreadsheet. This will be the primary area where you will input all expense details.</t>
  </si>
  <si>
    <t>This page provides an automatic tabulation of amounts entered from the Grant Budget and Matching Funds pages. Do not enter data into thie tab.</t>
  </si>
  <si>
    <r>
      <t xml:space="preserve">- </t>
    </r>
    <r>
      <rPr>
        <b/>
        <sz val="11"/>
        <rFont val="Calibri"/>
        <family val="2"/>
        <scheme val="minor"/>
      </rPr>
      <t>Supplies and Materials</t>
    </r>
  </si>
  <si>
    <r>
      <t xml:space="preserve">- </t>
    </r>
    <r>
      <rPr>
        <b/>
        <sz val="11"/>
        <rFont val="Calibri"/>
        <family val="2"/>
        <scheme val="minor"/>
      </rPr>
      <t>Supportive Services</t>
    </r>
  </si>
  <si>
    <t xml:space="preserve">Common allowable expenses include: </t>
  </si>
  <si>
    <t>Administrative Costs (cannot exceed 5% of total project budget)</t>
  </si>
  <si>
    <t xml:space="preserve">Contractual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</si>
</sst>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80808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6"/>
      <color rgb="FFFFFFFF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E5F3FF"/>
        <bgColor indexed="64"/>
      </patternFill>
    </fill>
    <fill>
      <patternFill patternType="solid">
        <fgColor rgb="FF00386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225">
    <xf numFmtId="0" fontId="0" fillId="0" borderId="0" xfId="0"/>
    <xf numFmtId="0" fontId="18" fillId="5" borderId="0" xfId="0" applyFont="1" applyFill="1" applyAlignment="1">
      <alignment vertical="center" wrapText="1"/>
    </xf>
    <xf numFmtId="0" fontId="3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4" fillId="3" borderId="1" xfId="0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protection locked="0"/>
    </xf>
    <xf numFmtId="0" fontId="4" fillId="3" borderId="1" xfId="0" applyFont="1" applyFill="1" applyBorder="1" applyAlignment="1" applyProtection="1">
      <alignment wrapText="1"/>
    </xf>
    <xf numFmtId="9" fontId="5" fillId="0" borderId="1" xfId="1" applyFont="1" applyBorder="1" applyAlignment="1" applyProtection="1">
      <protection locked="0"/>
    </xf>
    <xf numFmtId="44" fontId="3" fillId="0" borderId="1" xfId="2" applyFont="1" applyBorder="1" applyAlignment="1" applyProtection="1"/>
    <xf numFmtId="0" fontId="4" fillId="0" borderId="1" xfId="0" applyFont="1" applyBorder="1" applyAlignment="1" applyProtection="1">
      <protection locked="0"/>
    </xf>
    <xf numFmtId="9" fontId="3" fillId="0" borderId="1" xfId="1" applyFont="1" applyBorder="1" applyAlignment="1" applyProtection="1">
      <protection locked="0"/>
    </xf>
    <xf numFmtId="44" fontId="11" fillId="5" borderId="1" xfId="2" applyFont="1" applyFill="1" applyBorder="1" applyAlignment="1" applyProtection="1"/>
    <xf numFmtId="1" fontId="5" fillId="0" borderId="1" xfId="1" applyNumberFormat="1" applyFont="1" applyBorder="1" applyAlignment="1" applyProtection="1">
      <protection locked="0"/>
    </xf>
    <xf numFmtId="44" fontId="5" fillId="0" borderId="1" xfId="2" applyNumberFormat="1" applyFont="1" applyBorder="1" applyAlignment="1" applyProtection="1">
      <protection locked="0"/>
    </xf>
    <xf numFmtId="1" fontId="3" fillId="0" borderId="1" xfId="1" applyNumberFormat="1" applyFont="1" applyBorder="1" applyAlignment="1" applyProtection="1">
      <protection locked="0"/>
    </xf>
    <xf numFmtId="44" fontId="3" fillId="0" borderId="1" xfId="0" applyNumberFormat="1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44" fontId="9" fillId="0" borderId="1" xfId="2" applyNumberFormat="1" applyFont="1" applyBorder="1" applyProtection="1">
      <protection locked="0"/>
    </xf>
    <xf numFmtId="44" fontId="3" fillId="0" borderId="1" xfId="2" applyNumberFormat="1" applyFont="1" applyBorder="1" applyAlignment="1" applyProtection="1">
      <protection locked="0"/>
    </xf>
    <xf numFmtId="1" fontId="3" fillId="0" borderId="1" xfId="2" applyNumberFormat="1" applyFont="1" applyBorder="1" applyAlignment="1" applyProtection="1">
      <protection locked="0"/>
    </xf>
    <xf numFmtId="44" fontId="3" fillId="0" borderId="1" xfId="2" applyFont="1" applyBorder="1" applyAlignment="1" applyProtection="1">
      <protection locked="0"/>
    </xf>
    <xf numFmtId="44" fontId="9" fillId="0" borderId="1" xfId="2" applyFont="1" applyBorder="1" applyProtection="1">
      <protection locked="0"/>
    </xf>
    <xf numFmtId="1" fontId="5" fillId="0" borderId="1" xfId="2" applyNumberFormat="1" applyFont="1" applyBorder="1" applyAlignment="1" applyProtection="1">
      <protection locked="0"/>
    </xf>
    <xf numFmtId="44" fontId="5" fillId="0" borderId="1" xfId="2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5" fillId="0" borderId="1" xfId="0" applyFont="1" applyBorder="1" applyProtection="1">
      <protection locked="0"/>
    </xf>
    <xf numFmtId="1" fontId="5" fillId="0" borderId="1" xfId="2" applyNumberFormat="1" applyFont="1" applyBorder="1" applyProtection="1">
      <protection locked="0"/>
    </xf>
    <xf numFmtId="44" fontId="5" fillId="0" borderId="1" xfId="2" applyFont="1" applyBorder="1" applyProtection="1">
      <protection locked="0"/>
    </xf>
    <xf numFmtId="0" fontId="8" fillId="0" borderId="1" xfId="0" applyFont="1" applyBorder="1" applyProtection="1">
      <protection locked="0"/>
    </xf>
    <xf numFmtId="1" fontId="9" fillId="0" borderId="1" xfId="2" applyNumberFormat="1" applyFont="1" applyBorder="1" applyProtection="1">
      <protection locked="0"/>
    </xf>
    <xf numFmtId="44" fontId="11" fillId="2" borderId="1" xfId="2" applyFont="1" applyFill="1" applyBorder="1" applyAlignment="1" applyProtection="1"/>
    <xf numFmtId="10" fontId="11" fillId="2" borderId="1" xfId="1" applyNumberFormat="1" applyFont="1" applyFill="1" applyBorder="1" applyAlignment="1" applyProtection="1"/>
    <xf numFmtId="44" fontId="16" fillId="6" borderId="1" xfId="2" applyFont="1" applyFill="1" applyBorder="1" applyAlignment="1" applyProtection="1"/>
    <xf numFmtId="0" fontId="4" fillId="4" borderId="2" xfId="0" applyFont="1" applyFill="1" applyBorder="1" applyAlignment="1" applyProtection="1"/>
    <xf numFmtId="0" fontId="4" fillId="4" borderId="3" xfId="0" applyFont="1" applyFill="1" applyBorder="1" applyAlignment="1" applyProtection="1"/>
    <xf numFmtId="0" fontId="4" fillId="4" borderId="4" xfId="0" applyFont="1" applyFill="1" applyBorder="1" applyAlignment="1" applyProtection="1"/>
    <xf numFmtId="0" fontId="4" fillId="3" borderId="1" xfId="0" applyFont="1" applyFill="1" applyBorder="1" applyProtection="1"/>
    <xf numFmtId="0" fontId="8" fillId="4" borderId="2" xfId="0" applyFont="1" applyFill="1" applyBorder="1" applyProtection="1"/>
    <xf numFmtId="0" fontId="8" fillId="4" borderId="3" xfId="0" applyFont="1" applyFill="1" applyBorder="1" applyProtection="1"/>
    <xf numFmtId="0" fontId="8" fillId="4" borderId="4" xfId="0" applyFont="1" applyFill="1" applyBorder="1" applyProtection="1"/>
    <xf numFmtId="0" fontId="4" fillId="4" borderId="2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left"/>
    </xf>
    <xf numFmtId="0" fontId="4" fillId="4" borderId="4" xfId="0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4" borderId="4" xfId="0" applyFont="1" applyFill="1" applyBorder="1" applyProtection="1"/>
    <xf numFmtId="0" fontId="12" fillId="6" borderId="2" xfId="0" applyFont="1" applyFill="1" applyBorder="1" applyAlignment="1" applyProtection="1">
      <alignment horizontal="right"/>
    </xf>
    <xf numFmtId="0" fontId="12" fillId="6" borderId="3" xfId="0" applyFont="1" applyFill="1" applyBorder="1" applyAlignment="1" applyProtection="1">
      <alignment horizontal="right"/>
    </xf>
    <xf numFmtId="44" fontId="21" fillId="0" borderId="1" xfId="2" applyFont="1" applyFill="1" applyBorder="1" applyAlignment="1"/>
    <xf numFmtId="0" fontId="0" fillId="0" borderId="1" xfId="0" applyBorder="1"/>
    <xf numFmtId="0" fontId="12" fillId="3" borderId="6" xfId="0" applyFont="1" applyFill="1" applyBorder="1" applyAlignment="1"/>
    <xf numFmtId="0" fontId="12" fillId="4" borderId="1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12" fillId="4" borderId="5" xfId="0" applyFont="1" applyFill="1" applyBorder="1" applyAlignment="1">
      <alignment horizontal="center"/>
    </xf>
    <xf numFmtId="0" fontId="17" fillId="0" borderId="1" xfId="0" applyFont="1" applyBorder="1" applyProtection="1">
      <protection locked="0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9" xfId="0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8" xfId="0" applyFont="1" applyFill="1" applyBorder="1" applyAlignment="1" applyProtection="1">
      <alignment horizontal="right" vertical="center"/>
    </xf>
    <xf numFmtId="0" fontId="8" fillId="4" borderId="3" xfId="0" applyFont="1" applyFill="1" applyBorder="1" applyAlignment="1" applyProtection="1"/>
    <xf numFmtId="0" fontId="8" fillId="4" borderId="4" xfId="0" applyFont="1" applyFill="1" applyBorder="1" applyAlignment="1" applyProtection="1"/>
    <xf numFmtId="0" fontId="11" fillId="5" borderId="2" xfId="0" applyFont="1" applyFill="1" applyBorder="1" applyAlignment="1" applyProtection="1">
      <alignment horizontal="right"/>
    </xf>
    <xf numFmtId="0" fontId="11" fillId="5" borderId="3" xfId="0" applyFont="1" applyFill="1" applyBorder="1" applyAlignment="1" applyProtection="1">
      <alignment horizontal="right"/>
    </xf>
    <xf numFmtId="0" fontId="11" fillId="5" borderId="4" xfId="0" applyFont="1" applyFill="1" applyBorder="1" applyAlignment="1" applyProtection="1">
      <alignment horizontal="right"/>
    </xf>
    <xf numFmtId="44" fontId="12" fillId="6" borderId="1" xfId="2" applyFont="1" applyFill="1" applyBorder="1" applyAlignment="1" applyProtection="1"/>
    <xf numFmtId="0" fontId="3" fillId="0" borderId="1" xfId="0" applyFont="1" applyBorder="1" applyAlignment="1"/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9" fontId="5" fillId="0" borderId="1" xfId="1" applyFont="1" applyBorder="1" applyAlignment="1"/>
    <xf numFmtId="44" fontId="3" fillId="0" borderId="1" xfId="2" applyFont="1" applyBorder="1" applyAlignment="1"/>
    <xf numFmtId="0" fontId="4" fillId="0" borderId="1" xfId="0" applyFont="1" applyBorder="1" applyAlignment="1"/>
    <xf numFmtId="9" fontId="3" fillId="0" borderId="1" xfId="1" applyFont="1" applyBorder="1" applyAlignment="1"/>
    <xf numFmtId="1" fontId="5" fillId="0" borderId="1" xfId="1" applyNumberFormat="1" applyFont="1" applyBorder="1" applyAlignment="1"/>
    <xf numFmtId="44" fontId="5" fillId="0" borderId="1" xfId="2" applyNumberFormat="1" applyFont="1" applyBorder="1" applyAlignment="1"/>
    <xf numFmtId="1" fontId="3" fillId="0" borderId="1" xfId="1" applyNumberFormat="1" applyFont="1" applyBorder="1" applyAlignment="1"/>
    <xf numFmtId="44" fontId="3" fillId="0" borderId="1" xfId="0" applyNumberFormat="1" applyFont="1" applyBorder="1" applyAlignment="1"/>
    <xf numFmtId="0" fontId="6" fillId="0" borderId="1" xfId="0" applyFont="1" applyBorder="1" applyAlignment="1"/>
    <xf numFmtId="44" fontId="9" fillId="0" borderId="1" xfId="2" applyNumberFormat="1" applyFont="1" applyBorder="1"/>
    <xf numFmtId="44" fontId="3" fillId="0" borderId="1" xfId="2" applyNumberFormat="1" applyFont="1" applyBorder="1" applyAlignment="1"/>
    <xf numFmtId="1" fontId="3" fillId="0" borderId="1" xfId="2" applyNumberFormat="1" applyFont="1" applyBorder="1" applyAlignment="1"/>
    <xf numFmtId="44" fontId="9" fillId="0" borderId="1" xfId="2" applyFont="1" applyBorder="1"/>
    <xf numFmtId="1" fontId="5" fillId="0" borderId="1" xfId="2" applyNumberFormat="1" applyFont="1" applyBorder="1" applyAlignment="1"/>
    <xf numFmtId="44" fontId="5" fillId="0" borderId="1" xfId="2" applyFont="1" applyBorder="1" applyAlignment="1"/>
    <xf numFmtId="0" fontId="5" fillId="0" borderId="1" xfId="0" applyFont="1" applyBorder="1"/>
    <xf numFmtId="1" fontId="5" fillId="0" borderId="1" xfId="2" applyNumberFormat="1" applyFont="1" applyBorder="1"/>
    <xf numFmtId="44" fontId="5" fillId="0" borderId="1" xfId="2" applyFont="1" applyBorder="1"/>
    <xf numFmtId="0" fontId="7" fillId="0" borderId="1" xfId="0" applyFont="1" applyBorder="1" applyAlignment="1"/>
    <xf numFmtId="0" fontId="8" fillId="0" borderId="1" xfId="0" applyFont="1" applyBorder="1"/>
    <xf numFmtId="1" fontId="9" fillId="0" borderId="1" xfId="2" applyNumberFormat="1" applyFont="1" applyBorder="1"/>
    <xf numFmtId="0" fontId="4" fillId="3" borderId="1" xfId="0" applyFont="1" applyFill="1" applyBorder="1"/>
    <xf numFmtId="0" fontId="4" fillId="3" borderId="1" xfId="0" applyFont="1" applyFill="1" applyBorder="1" applyAlignment="1"/>
    <xf numFmtId="44" fontId="3" fillId="6" borderId="1" xfId="2" applyFont="1" applyFill="1" applyBorder="1" applyAlignment="1"/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 applyProtection="1">
      <alignment horizontal="right" vertical="center"/>
    </xf>
    <xf numFmtId="0" fontId="11" fillId="5" borderId="10" xfId="0" applyFont="1" applyFill="1" applyBorder="1" applyAlignment="1" applyProtection="1">
      <alignment horizontal="right"/>
    </xf>
    <xf numFmtId="0" fontId="8" fillId="4" borderId="4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1" fillId="5" borderId="6" xfId="0" applyFont="1" applyFill="1" applyBorder="1" applyAlignment="1" applyProtection="1">
      <alignment horizontal="right"/>
    </xf>
    <xf numFmtId="0" fontId="11" fillId="5" borderId="2" xfId="0" applyFont="1" applyFill="1" applyBorder="1" applyAlignment="1" applyProtection="1">
      <alignment horizontal="left"/>
    </xf>
    <xf numFmtId="0" fontId="11" fillId="5" borderId="3" xfId="0" applyFont="1" applyFill="1" applyBorder="1" applyAlignment="1" applyProtection="1">
      <alignment horizontal="left"/>
    </xf>
    <xf numFmtId="0" fontId="8" fillId="4" borderId="5" xfId="0" applyFont="1" applyFill="1" applyBorder="1" applyAlignment="1" applyProtection="1"/>
    <xf numFmtId="0" fontId="4" fillId="4" borderId="7" xfId="0" applyFont="1" applyFill="1" applyBorder="1" applyProtection="1"/>
    <xf numFmtId="0" fontId="15" fillId="8" borderId="1" xfId="3" applyFill="1" applyBorder="1" applyAlignment="1">
      <alignment vertical="center"/>
    </xf>
    <xf numFmtId="0" fontId="3" fillId="8" borderId="4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5" fillId="0" borderId="1" xfId="0" applyFont="1" applyBorder="1" applyAlignment="1" applyProtection="1">
      <protection locked="0"/>
    </xf>
    <xf numFmtId="0" fontId="11" fillId="5" borderId="1" xfId="0" applyFont="1" applyFill="1" applyBorder="1" applyAlignment="1" applyProtection="1">
      <alignment horizontal="right"/>
    </xf>
    <xf numFmtId="0" fontId="4" fillId="3" borderId="1" xfId="0" applyFont="1" applyFill="1" applyBorder="1" applyAlignment="1" applyProtection="1"/>
    <xf numFmtId="0" fontId="5" fillId="0" borderId="1" xfId="0" applyFont="1" applyBorder="1" applyAlignment="1"/>
    <xf numFmtId="0" fontId="0" fillId="0" borderId="0" xfId="0" applyAlignment="1">
      <alignment wrapText="1"/>
    </xf>
    <xf numFmtId="0" fontId="12" fillId="9" borderId="0" xfId="0" applyFont="1" applyFill="1" applyBorder="1" applyAlignment="1"/>
    <xf numFmtId="0" fontId="13" fillId="9" borderId="8" xfId="0" applyFont="1" applyFill="1" applyBorder="1" applyAlignment="1">
      <alignment horizontal="center"/>
    </xf>
    <xf numFmtId="0" fontId="0" fillId="9" borderId="0" xfId="0" applyFill="1" applyAlignment="1">
      <alignment wrapText="1"/>
    </xf>
    <xf numFmtId="0" fontId="1" fillId="9" borderId="0" xfId="0" applyFont="1" applyFill="1" applyAlignment="1">
      <alignment wrapText="1"/>
    </xf>
    <xf numFmtId="0" fontId="0" fillId="9" borderId="0" xfId="0" quotePrefix="1" applyFill="1" applyAlignment="1">
      <alignment wrapText="1"/>
    </xf>
    <xf numFmtId="0" fontId="5" fillId="0" borderId="1" xfId="0" applyFont="1" applyBorder="1" applyAlignment="1" applyProtection="1">
      <protection locked="0"/>
    </xf>
    <xf numFmtId="0" fontId="4" fillId="3" borderId="1" xfId="0" applyFont="1" applyFill="1" applyBorder="1" applyAlignment="1" applyProtection="1"/>
    <xf numFmtId="0" fontId="15" fillId="9" borderId="0" xfId="3" quotePrefix="1" applyFill="1" applyAlignment="1">
      <alignment wrapText="1"/>
    </xf>
    <xf numFmtId="44" fontId="3" fillId="3" borderId="1" xfId="2" applyFont="1" applyFill="1" applyBorder="1" applyAlignment="1" applyProtection="1"/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44" fontId="13" fillId="3" borderId="1" xfId="2" applyFont="1" applyFill="1" applyBorder="1" applyAlignment="1"/>
    <xf numFmtId="0" fontId="28" fillId="0" borderId="0" xfId="0" applyFont="1" applyAlignment="1">
      <alignment horizontal="left"/>
    </xf>
    <xf numFmtId="0" fontId="28" fillId="0" borderId="0" xfId="0" applyFont="1"/>
    <xf numFmtId="0" fontId="12" fillId="3" borderId="0" xfId="0" applyFont="1" applyFill="1" applyBorder="1" applyAlignment="1"/>
    <xf numFmtId="43" fontId="5" fillId="0" borderId="1" xfId="4" applyFont="1" applyBorder="1" applyAlignment="1"/>
    <xf numFmtId="43" fontId="5" fillId="0" borderId="1" xfId="4" applyFont="1" applyBorder="1" applyAlignment="1" applyProtection="1">
      <protection locked="0"/>
    </xf>
    <xf numFmtId="43" fontId="3" fillId="0" borderId="1" xfId="4" applyFont="1" applyBorder="1" applyAlignment="1" applyProtection="1">
      <protection locked="0"/>
    </xf>
    <xf numFmtId="0" fontId="3" fillId="3" borderId="1" xfId="0" applyFont="1" applyFill="1" applyBorder="1" applyProtection="1">
      <protection locked="0"/>
    </xf>
    <xf numFmtId="44" fontId="3" fillId="3" borderId="4" xfId="2" applyFont="1" applyFill="1" applyBorder="1" applyAlignment="1" applyProtection="1"/>
    <xf numFmtId="0" fontId="28" fillId="0" borderId="10" xfId="0" applyFont="1" applyBorder="1" applyAlignment="1"/>
    <xf numFmtId="0" fontId="28" fillId="0" borderId="3" xfId="0" applyFont="1" applyBorder="1" applyAlignment="1"/>
    <xf numFmtId="0" fontId="29" fillId="0" borderId="0" xfId="0" applyFont="1" applyAlignment="1">
      <alignment horizontal="left"/>
    </xf>
    <xf numFmtId="0" fontId="29" fillId="0" borderId="3" xfId="0" applyFont="1" applyBorder="1" applyAlignment="1"/>
    <xf numFmtId="0" fontId="29" fillId="0" borderId="10" xfId="0" applyFont="1" applyBorder="1" applyAlignment="1"/>
    <xf numFmtId="0" fontId="5" fillId="0" borderId="1" xfId="0" applyFont="1" applyBorder="1" applyAlignment="1"/>
    <xf numFmtId="0" fontId="11" fillId="5" borderId="2" xfId="0" applyFont="1" applyFill="1" applyBorder="1" applyAlignment="1" applyProtection="1">
      <alignment horizontal="right"/>
    </xf>
    <xf numFmtId="0" fontId="11" fillId="5" borderId="3" xfId="0" applyFont="1" applyFill="1" applyBorder="1" applyAlignment="1" applyProtection="1">
      <alignment horizontal="right"/>
    </xf>
    <xf numFmtId="0" fontId="11" fillId="5" borderId="4" xfId="0" applyFont="1" applyFill="1" applyBorder="1" applyAlignment="1" applyProtection="1">
      <alignment horizontal="right"/>
    </xf>
    <xf numFmtId="0" fontId="4" fillId="4" borderId="2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left"/>
    </xf>
    <xf numFmtId="0" fontId="4" fillId="4" borderId="4" xfId="0" applyFont="1" applyFill="1" applyBorder="1" applyAlignment="1" applyProtection="1">
      <alignment horizontal="left"/>
    </xf>
    <xf numFmtId="0" fontId="12" fillId="6" borderId="2" xfId="0" applyFont="1" applyFill="1" applyBorder="1" applyAlignment="1" applyProtection="1">
      <alignment horizontal="right"/>
    </xf>
    <xf numFmtId="0" fontId="12" fillId="6" borderId="3" xfId="0" applyFont="1" applyFill="1" applyBorder="1" applyAlignment="1" applyProtection="1">
      <alignment horizontal="right"/>
    </xf>
    <xf numFmtId="0" fontId="12" fillId="6" borderId="4" xfId="0" applyFont="1" applyFill="1" applyBorder="1" applyAlignment="1" applyProtection="1">
      <alignment horizontal="right"/>
    </xf>
    <xf numFmtId="0" fontId="5" fillId="0" borderId="1" xfId="0" applyFont="1" applyBorder="1" applyAlignment="1" applyProtection="1">
      <protection locked="0"/>
    </xf>
    <xf numFmtId="0" fontId="8" fillId="4" borderId="2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4" xfId="0" applyFont="1" applyFill="1" applyBorder="1" applyAlignment="1" applyProtection="1">
      <alignment horizontal="left"/>
    </xf>
    <xf numFmtId="0" fontId="11" fillId="5" borderId="2" xfId="0" applyFont="1" applyFill="1" applyBorder="1" applyAlignment="1">
      <alignment horizontal="right"/>
    </xf>
    <xf numFmtId="0" fontId="11" fillId="5" borderId="3" xfId="0" applyFont="1" applyFill="1" applyBorder="1" applyAlignment="1">
      <alignment horizontal="right"/>
    </xf>
    <xf numFmtId="0" fontId="11" fillId="5" borderId="4" xfId="0" applyFont="1" applyFill="1" applyBorder="1" applyAlignment="1">
      <alignment horizontal="right"/>
    </xf>
    <xf numFmtId="0" fontId="4" fillId="3" borderId="2" xfId="0" applyFont="1" applyFill="1" applyBorder="1" applyAlignment="1" applyProtection="1"/>
    <xf numFmtId="0" fontId="4" fillId="3" borderId="3" xfId="0" applyFont="1" applyFill="1" applyBorder="1" applyAlignment="1" applyProtection="1"/>
    <xf numFmtId="0" fontId="4" fillId="3" borderId="4" xfId="0" applyFont="1" applyFill="1" applyBorder="1" applyAlignment="1" applyProtection="1"/>
    <xf numFmtId="0" fontId="24" fillId="4" borderId="2" xfId="0" applyFont="1" applyFill="1" applyBorder="1" applyAlignment="1" applyProtection="1">
      <alignment horizontal="left"/>
    </xf>
    <xf numFmtId="0" fontId="24" fillId="4" borderId="3" xfId="0" applyFont="1" applyFill="1" applyBorder="1" applyAlignment="1" applyProtection="1">
      <alignment horizontal="left"/>
    </xf>
    <xf numFmtId="0" fontId="24" fillId="4" borderId="4" xfId="0" applyFont="1" applyFill="1" applyBorder="1" applyAlignment="1" applyProtection="1">
      <alignment horizontal="left"/>
    </xf>
    <xf numFmtId="0" fontId="11" fillId="5" borderId="2" xfId="0" applyFont="1" applyFill="1" applyBorder="1" applyAlignment="1" applyProtection="1">
      <alignment horizontal="right" indent="1"/>
    </xf>
    <xf numFmtId="0" fontId="11" fillId="5" borderId="3" xfId="0" applyFont="1" applyFill="1" applyBorder="1" applyAlignment="1" applyProtection="1">
      <alignment horizontal="right" indent="1"/>
    </xf>
    <xf numFmtId="0" fontId="11" fillId="5" borderId="4" xfId="0" applyFont="1" applyFill="1" applyBorder="1" applyAlignment="1" applyProtection="1">
      <alignment horizontal="right" indent="1"/>
    </xf>
    <xf numFmtId="0" fontId="4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right"/>
    </xf>
    <xf numFmtId="0" fontId="4" fillId="3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5" fillId="8" borderId="2" xfId="0" applyFont="1" applyFill="1" applyBorder="1" applyAlignment="1" applyProtection="1">
      <alignment horizontal="left"/>
      <protection locked="0"/>
    </xf>
    <xf numFmtId="0" fontId="25" fillId="8" borderId="4" xfId="0" applyFont="1" applyFill="1" applyBorder="1" applyAlignment="1" applyProtection="1">
      <alignment horizontal="left"/>
      <protection locked="0"/>
    </xf>
    <xf numFmtId="0" fontId="3" fillId="8" borderId="2" xfId="0" applyFont="1" applyFill="1" applyBorder="1" applyAlignment="1" applyProtection="1">
      <alignment horizontal="left"/>
      <protection locked="0"/>
    </xf>
    <xf numFmtId="0" fontId="3" fillId="8" borderId="4" xfId="0" applyFon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left"/>
      <protection locked="0"/>
    </xf>
    <xf numFmtId="0" fontId="0" fillId="8" borderId="4" xfId="0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43" fontId="3" fillId="0" borderId="2" xfId="4" applyFont="1" applyBorder="1" applyProtection="1">
      <protection locked="0"/>
    </xf>
    <xf numFmtId="43" fontId="3" fillId="0" borderId="3" xfId="4" applyFont="1" applyBorder="1" applyProtection="1">
      <protection locked="0"/>
    </xf>
    <xf numFmtId="43" fontId="3" fillId="0" borderId="4" xfId="4" applyFont="1" applyBorder="1" applyProtection="1">
      <protection locked="0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27" fillId="4" borderId="2" xfId="0" applyFont="1" applyFill="1" applyBorder="1" applyAlignment="1" applyProtection="1">
      <alignment horizontal="left"/>
    </xf>
    <xf numFmtId="0" fontId="27" fillId="4" borderId="3" xfId="0" applyFont="1" applyFill="1" applyBorder="1" applyAlignment="1" applyProtection="1">
      <alignment horizontal="left"/>
    </xf>
    <xf numFmtId="0" fontId="27" fillId="4" borderId="4" xfId="0" applyFont="1" applyFill="1" applyBorder="1" applyAlignment="1" applyProtection="1">
      <alignment horizontal="left"/>
    </xf>
    <xf numFmtId="0" fontId="22" fillId="7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26" fillId="3" borderId="2" xfId="0" applyFont="1" applyFill="1" applyBorder="1" applyAlignment="1" applyProtection="1">
      <alignment horizontal="left"/>
      <protection locked="0"/>
    </xf>
    <xf numFmtId="0" fontId="26" fillId="3" borderId="4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12" fillId="6" borderId="1" xfId="0" applyFont="1" applyFill="1" applyBorder="1" applyAlignment="1">
      <alignment horizontal="right"/>
    </xf>
    <xf numFmtId="44" fontId="13" fillId="6" borderId="2" xfId="2" applyFont="1" applyFill="1" applyBorder="1" applyAlignment="1"/>
    <xf numFmtId="44" fontId="13" fillId="6" borderId="3" xfId="2" applyFont="1" applyFill="1" applyBorder="1" applyAlignment="1"/>
    <xf numFmtId="0" fontId="12" fillId="3" borderId="1" xfId="0" applyFont="1" applyFill="1" applyBorder="1" applyAlignment="1">
      <alignment horizontal="right"/>
    </xf>
    <xf numFmtId="0" fontId="19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0" fillId="3" borderId="1" xfId="0" applyFont="1" applyFill="1" applyBorder="1" applyAlignment="1">
      <alignment horizontal="righ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2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8" borderId="1" xfId="0" applyFont="1" applyFill="1" applyBorder="1" applyAlignment="1"/>
    <xf numFmtId="0" fontId="5" fillId="0" borderId="1" xfId="0" applyFont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1" fillId="3" borderId="2" xfId="0" applyFont="1" applyFill="1" applyBorder="1" applyAlignment="1" applyProtection="1">
      <alignment horizontal="right"/>
    </xf>
    <xf numFmtId="0" fontId="1" fillId="3" borderId="4" xfId="0" applyFont="1" applyFill="1" applyBorder="1" applyAlignment="1" applyProtection="1">
      <alignment horizontal="right"/>
    </xf>
    <xf numFmtId="0" fontId="30" fillId="9" borderId="0" xfId="0" quotePrefix="1" applyFont="1" applyFill="1" applyAlignment="1">
      <alignment wrapText="1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</cellXfs>
  <cellStyles count="5">
    <cellStyle name="Comma" xfId="4" builtinId="3"/>
    <cellStyle name="Currency" xfId="2" builtinId="4"/>
    <cellStyle name="Hyperlink" xfId="3" builtinId="8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865"/>
      <color rgb="FFE5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n.gov/mmb/employee-relations/labor-relations/labor/commissioners-plan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BG@jobcorp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49F4-480A-4FCB-A60F-039CE3B5900B}">
  <dimension ref="A1:A33"/>
  <sheetViews>
    <sheetView workbookViewId="0">
      <selection activeCell="A5" sqref="A2:XFD5"/>
    </sheetView>
  </sheetViews>
  <sheetFormatPr defaultColWidth="0" defaultRowHeight="14.4" zeroHeight="1" x14ac:dyDescent="0.3"/>
  <cols>
    <col min="1" max="1" width="98" style="111" customWidth="1"/>
    <col min="2" max="16384" width="8.88671875" hidden="1"/>
  </cols>
  <sheetData>
    <row r="1" spans="1:1" ht="29.4" customHeight="1" x14ac:dyDescent="0.3">
      <c r="A1" s="1" t="s">
        <v>77</v>
      </c>
    </row>
    <row r="2" spans="1:1" x14ac:dyDescent="0.3">
      <c r="A2" s="114"/>
    </row>
    <row r="3" spans="1:1" x14ac:dyDescent="0.3">
      <c r="A3" s="115" t="s">
        <v>92</v>
      </c>
    </row>
    <row r="4" spans="1:1" ht="28.8" x14ac:dyDescent="0.3">
      <c r="A4" s="114" t="s">
        <v>121</v>
      </c>
    </row>
    <row r="5" spans="1:1" x14ac:dyDescent="0.3">
      <c r="A5" s="114" t="s">
        <v>88</v>
      </c>
    </row>
    <row r="6" spans="1:1" x14ac:dyDescent="0.3">
      <c r="A6" s="114" t="s">
        <v>78</v>
      </c>
    </row>
    <row r="7" spans="1:1" ht="43.2" x14ac:dyDescent="0.3">
      <c r="A7" s="114" t="s">
        <v>79</v>
      </c>
    </row>
    <row r="8" spans="1:1" x14ac:dyDescent="0.3">
      <c r="A8" s="114" t="s">
        <v>80</v>
      </c>
    </row>
    <row r="9" spans="1:1" x14ac:dyDescent="0.3">
      <c r="A9" s="116" t="s">
        <v>93</v>
      </c>
    </row>
    <row r="10" spans="1:1" x14ac:dyDescent="0.3">
      <c r="A10" s="114" t="s">
        <v>81</v>
      </c>
    </row>
    <row r="11" spans="1:1" ht="28.8" x14ac:dyDescent="0.3">
      <c r="A11" s="114" t="s">
        <v>82</v>
      </c>
    </row>
    <row r="12" spans="1:1" x14ac:dyDescent="0.3">
      <c r="A12" s="114"/>
    </row>
    <row r="13" spans="1:1" x14ac:dyDescent="0.3">
      <c r="A13" s="115" t="s">
        <v>83</v>
      </c>
    </row>
    <row r="14" spans="1:1" ht="43.2" x14ac:dyDescent="0.3">
      <c r="A14" s="114" t="s">
        <v>84</v>
      </c>
    </row>
    <row r="15" spans="1:1" x14ac:dyDescent="0.3">
      <c r="A15" s="114"/>
    </row>
    <row r="16" spans="1:1" x14ac:dyDescent="0.3">
      <c r="A16" s="115" t="s">
        <v>125</v>
      </c>
    </row>
    <row r="17" spans="1:1" x14ac:dyDescent="0.3">
      <c r="A17" s="116" t="s">
        <v>105</v>
      </c>
    </row>
    <row r="18" spans="1:1" ht="28.8" x14ac:dyDescent="0.3">
      <c r="A18" s="116" t="s">
        <v>114</v>
      </c>
    </row>
    <row r="19" spans="1:1" x14ac:dyDescent="0.3">
      <c r="A19" s="119" t="s">
        <v>94</v>
      </c>
    </row>
    <row r="20" spans="1:1" x14ac:dyDescent="0.3">
      <c r="A20" s="221" t="s">
        <v>123</v>
      </c>
    </row>
    <row r="21" spans="1:1" x14ac:dyDescent="0.3">
      <c r="A21" s="116" t="s">
        <v>118</v>
      </c>
    </row>
    <row r="22" spans="1:1" ht="28.8" x14ac:dyDescent="0.3">
      <c r="A22" s="116" t="s">
        <v>106</v>
      </c>
    </row>
    <row r="23" spans="1:1" x14ac:dyDescent="0.3">
      <c r="A23" s="221" t="s">
        <v>124</v>
      </c>
    </row>
    <row r="24" spans="1:1" ht="28.8" x14ac:dyDescent="0.3">
      <c r="A24" s="116" t="s">
        <v>107</v>
      </c>
    </row>
    <row r="25" spans="1:1" x14ac:dyDescent="0.3">
      <c r="A25" s="114"/>
    </row>
    <row r="26" spans="1:1" x14ac:dyDescent="0.3">
      <c r="A26" s="115" t="s">
        <v>85</v>
      </c>
    </row>
    <row r="27" spans="1:1" x14ac:dyDescent="0.3">
      <c r="A27" s="114" t="s">
        <v>86</v>
      </c>
    </row>
    <row r="28" spans="1:1" x14ac:dyDescent="0.3">
      <c r="A28" s="125" t="s">
        <v>0</v>
      </c>
    </row>
    <row r="29" spans="1:1" x14ac:dyDescent="0.3"/>
    <row r="30" spans="1:1" x14ac:dyDescent="0.3"/>
    <row r="31" spans="1:1" x14ac:dyDescent="0.3"/>
    <row r="32" spans="1:1" x14ac:dyDescent="0.3"/>
    <row r="33" x14ac:dyDescent="0.3"/>
  </sheetData>
  <hyperlinks>
    <hyperlink ref="A19" r:id="rId1" display="Commissioner's plan" xr:uid="{F8196ACD-1301-4B5E-B015-C23BB80805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6663-AB8B-420F-B6F6-97D3B289AD70}">
  <sheetPr>
    <tabColor rgb="FF92D050"/>
  </sheetPr>
  <dimension ref="A1:N123"/>
  <sheetViews>
    <sheetView topLeftCell="A16" zoomScaleNormal="100" workbookViewId="0">
      <selection activeCell="A49" sqref="A49:F49"/>
    </sheetView>
  </sheetViews>
  <sheetFormatPr defaultColWidth="0" defaultRowHeight="14.4" zeroHeight="1" x14ac:dyDescent="0.3"/>
  <cols>
    <col min="1" max="1" width="39.44140625" style="124" customWidth="1"/>
    <col min="2" max="2" width="22.5546875" style="124" customWidth="1"/>
    <col min="3" max="3" width="14.88671875" style="124" customWidth="1"/>
    <col min="4" max="4" width="17.109375" style="124" bestFit="1" customWidth="1"/>
    <col min="5" max="5" width="11.109375" style="124" bestFit="1" customWidth="1"/>
    <col min="6" max="6" width="11.5546875" style="124" customWidth="1"/>
    <col min="7" max="7" width="20.88671875" style="124" customWidth="1"/>
    <col min="8" max="13" width="8.88671875" style="3" hidden="1" customWidth="1"/>
    <col min="14" max="14" width="71.6640625" style="3" hidden="1" customWidth="1"/>
    <col min="15" max="16384" width="8.88671875" style="3" hidden="1"/>
  </cols>
  <sheetData>
    <row r="1" spans="1:9" ht="30.75" customHeight="1" x14ac:dyDescent="0.3">
      <c r="A1" s="167" t="s">
        <v>120</v>
      </c>
      <c r="B1" s="167"/>
      <c r="C1" s="167"/>
      <c r="D1" s="167"/>
      <c r="E1" s="167"/>
      <c r="F1" s="167"/>
      <c r="G1" s="167"/>
      <c r="H1" s="2"/>
      <c r="I1" s="2"/>
    </row>
    <row r="2" spans="1:9" ht="14.4" customHeight="1" x14ac:dyDescent="0.3">
      <c r="A2" s="4" t="s">
        <v>11</v>
      </c>
      <c r="B2" s="163"/>
      <c r="C2" s="163"/>
      <c r="D2" s="95"/>
      <c r="E2" s="5" t="s">
        <v>12</v>
      </c>
      <c r="F2" s="169"/>
      <c r="G2" s="170"/>
      <c r="H2" s="2"/>
      <c r="I2" s="2"/>
    </row>
    <row r="3" spans="1:9" ht="15" customHeight="1" x14ac:dyDescent="0.3">
      <c r="A3" s="4" t="s">
        <v>101</v>
      </c>
      <c r="B3" s="164"/>
      <c r="C3" s="164"/>
      <c r="D3" s="59"/>
      <c r="E3" s="60" t="s">
        <v>14</v>
      </c>
      <c r="F3" s="171"/>
      <c r="G3" s="172"/>
      <c r="H3" s="2"/>
      <c r="I3" s="2"/>
    </row>
    <row r="4" spans="1:9" x14ac:dyDescent="0.3">
      <c r="A4" s="5" t="s">
        <v>15</v>
      </c>
      <c r="B4" s="164"/>
      <c r="C4" s="164"/>
      <c r="D4" s="57"/>
      <c r="E4" s="58" t="s">
        <v>16</v>
      </c>
      <c r="F4" s="173"/>
      <c r="G4" s="174"/>
      <c r="H4" s="2"/>
      <c r="I4" s="2"/>
    </row>
    <row r="5" spans="1:9" x14ac:dyDescent="0.3">
      <c r="A5" s="141" t="s">
        <v>17</v>
      </c>
      <c r="B5" s="142"/>
      <c r="C5" s="142"/>
      <c r="D5" s="142"/>
      <c r="E5" s="142"/>
      <c r="F5" s="142"/>
      <c r="G5" s="143"/>
      <c r="H5" s="2"/>
      <c r="I5" s="2"/>
    </row>
    <row r="6" spans="1:9" ht="28.8" x14ac:dyDescent="0.3">
      <c r="A6" s="109" t="s">
        <v>18</v>
      </c>
      <c r="B6" s="109" t="s">
        <v>19</v>
      </c>
      <c r="C6" s="109" t="s">
        <v>20</v>
      </c>
      <c r="D6" s="109" t="s">
        <v>21</v>
      </c>
      <c r="E6" s="7" t="s">
        <v>22</v>
      </c>
      <c r="F6" s="7" t="s">
        <v>23</v>
      </c>
      <c r="G6" s="109" t="s">
        <v>24</v>
      </c>
      <c r="H6" s="2"/>
      <c r="I6" s="2"/>
    </row>
    <row r="7" spans="1:9" x14ac:dyDescent="0.3">
      <c r="A7" s="107"/>
      <c r="B7" s="107"/>
      <c r="C7" s="107"/>
      <c r="D7" s="128"/>
      <c r="E7" s="8"/>
      <c r="F7" s="120">
        <f>E7*D7*C7</f>
        <v>0</v>
      </c>
      <c r="G7" s="120">
        <f>F7+(D7*C7)</f>
        <v>0</v>
      </c>
      <c r="H7" s="2"/>
      <c r="I7" s="2"/>
    </row>
    <row r="8" spans="1:9" x14ac:dyDescent="0.3">
      <c r="A8" s="117"/>
      <c r="B8" s="117"/>
      <c r="C8" s="117"/>
      <c r="D8" s="128"/>
      <c r="E8" s="8"/>
      <c r="F8" s="120">
        <f>E8*D8*C8</f>
        <v>0</v>
      </c>
      <c r="G8" s="120">
        <f>F8+(D8*C8)</f>
        <v>0</v>
      </c>
      <c r="H8" s="2"/>
      <c r="I8" s="2"/>
    </row>
    <row r="9" spans="1:9" x14ac:dyDescent="0.3">
      <c r="A9" s="10"/>
      <c r="B9" s="2"/>
      <c r="C9" s="2"/>
      <c r="D9" s="129"/>
      <c r="E9" s="11"/>
      <c r="F9" s="120">
        <f t="shared" ref="F9" si="0">E9*D9*C9</f>
        <v>0</v>
      </c>
      <c r="G9" s="120">
        <f>F9+(D9*C9)</f>
        <v>0</v>
      </c>
      <c r="H9" s="2"/>
      <c r="I9" s="2"/>
    </row>
    <row r="10" spans="1:9" x14ac:dyDescent="0.3">
      <c r="A10" s="91" t="s">
        <v>95</v>
      </c>
      <c r="B10" s="91" t="s">
        <v>19</v>
      </c>
      <c r="C10" s="91" t="s">
        <v>96</v>
      </c>
      <c r="D10" s="175" t="s">
        <v>97</v>
      </c>
      <c r="E10" s="176"/>
      <c r="F10" s="177"/>
      <c r="G10" s="120"/>
      <c r="H10" s="2"/>
      <c r="I10" s="2"/>
    </row>
    <row r="11" spans="1:9" x14ac:dyDescent="0.3">
      <c r="A11" s="121"/>
      <c r="B11" s="122"/>
      <c r="C11" s="122"/>
      <c r="D11" s="178"/>
      <c r="E11" s="179"/>
      <c r="F11" s="180"/>
      <c r="G11" s="120">
        <f>(D11*C11)</f>
        <v>0</v>
      </c>
      <c r="H11" s="2"/>
      <c r="I11" s="2"/>
    </row>
    <row r="12" spans="1:9" x14ac:dyDescent="0.3">
      <c r="A12" s="121"/>
      <c r="B12" s="122"/>
      <c r="C12" s="122"/>
      <c r="D12" s="178"/>
      <c r="E12" s="179"/>
      <c r="F12" s="180"/>
      <c r="G12" s="120">
        <f>(D12*C12)</f>
        <v>0</v>
      </c>
      <c r="H12" s="2"/>
      <c r="I12" s="2"/>
    </row>
    <row r="13" spans="1:9" x14ac:dyDescent="0.3">
      <c r="A13" s="121"/>
      <c r="B13" s="122"/>
      <c r="C13" s="122"/>
      <c r="D13" s="178"/>
      <c r="E13" s="179"/>
      <c r="F13" s="180"/>
      <c r="G13" s="120">
        <f>(D13*C13)</f>
        <v>0</v>
      </c>
      <c r="H13" s="2"/>
      <c r="I13" s="2"/>
    </row>
    <row r="14" spans="1:9" x14ac:dyDescent="0.3">
      <c r="A14" s="187" t="s">
        <v>109</v>
      </c>
      <c r="B14" s="188"/>
      <c r="C14" s="130" t="s">
        <v>110</v>
      </c>
      <c r="D14" s="184" t="s">
        <v>111</v>
      </c>
      <c r="E14" s="185"/>
      <c r="F14" s="186"/>
      <c r="G14" s="131"/>
      <c r="H14" s="2"/>
      <c r="I14" s="2"/>
    </row>
    <row r="15" spans="1:9" x14ac:dyDescent="0.3">
      <c r="A15" s="189"/>
      <c r="B15" s="190"/>
      <c r="C15" s="122">
        <v>7.6499999999999999E-2</v>
      </c>
      <c r="D15" s="181"/>
      <c r="E15" s="182"/>
      <c r="F15" s="183"/>
      <c r="G15" s="120">
        <f>(D15*C15)</f>
        <v>0</v>
      </c>
      <c r="H15" s="2"/>
      <c r="I15" s="2"/>
    </row>
    <row r="16" spans="1:9" x14ac:dyDescent="0.3">
      <c r="A16" s="138" t="s">
        <v>4</v>
      </c>
      <c r="B16" s="139"/>
      <c r="C16" s="139"/>
      <c r="D16" s="139"/>
      <c r="E16" s="139"/>
      <c r="F16" s="140"/>
      <c r="G16" s="12">
        <f>SUM(G7:G15)</f>
        <v>0</v>
      </c>
      <c r="H16" s="2"/>
      <c r="I16" s="2"/>
    </row>
    <row r="17" spans="1:9" x14ac:dyDescent="0.3">
      <c r="A17" s="141" t="s">
        <v>98</v>
      </c>
      <c r="B17" s="142"/>
      <c r="C17" s="142"/>
      <c r="D17" s="142"/>
      <c r="E17" s="142"/>
      <c r="F17" s="142"/>
      <c r="G17" s="143"/>
      <c r="H17" s="2"/>
      <c r="I17" s="2"/>
    </row>
    <row r="18" spans="1:9" x14ac:dyDescent="0.3">
      <c r="A18" s="109" t="s">
        <v>32</v>
      </c>
      <c r="B18" s="109" t="s">
        <v>33</v>
      </c>
      <c r="C18" s="109" t="s">
        <v>34</v>
      </c>
      <c r="D18" s="109" t="s">
        <v>35</v>
      </c>
      <c r="E18" s="109" t="s">
        <v>36</v>
      </c>
      <c r="F18" s="109" t="s">
        <v>37</v>
      </c>
      <c r="G18" s="109" t="s">
        <v>30</v>
      </c>
      <c r="H18" s="2"/>
      <c r="I18" s="2"/>
    </row>
    <row r="19" spans="1:9" x14ac:dyDescent="0.3">
      <c r="A19" s="107"/>
      <c r="B19" s="107"/>
      <c r="C19" s="107"/>
      <c r="D19" s="107"/>
      <c r="E19" s="13"/>
      <c r="F19" s="14"/>
      <c r="G19" s="9">
        <f>D19*E19*F19</f>
        <v>0</v>
      </c>
      <c r="H19" s="2"/>
      <c r="I19" s="2"/>
    </row>
    <row r="20" spans="1:9" x14ac:dyDescent="0.3">
      <c r="A20" s="107"/>
      <c r="B20" s="107"/>
      <c r="C20" s="107"/>
      <c r="D20" s="107"/>
      <c r="E20" s="13"/>
      <c r="F20" s="14"/>
      <c r="G20" s="9">
        <f>D20*E20*F20</f>
        <v>0</v>
      </c>
      <c r="H20" s="2"/>
      <c r="I20" s="2"/>
    </row>
    <row r="21" spans="1:9" x14ac:dyDescent="0.3">
      <c r="A21" s="107"/>
      <c r="B21" s="107"/>
      <c r="C21" s="107"/>
      <c r="D21" s="107"/>
      <c r="E21" s="13"/>
      <c r="F21" s="14"/>
      <c r="G21" s="9">
        <f>D21*E21*F21</f>
        <v>0</v>
      </c>
      <c r="H21" s="2"/>
      <c r="I21" s="2"/>
    </row>
    <row r="22" spans="1:9" x14ac:dyDescent="0.3">
      <c r="A22" s="10"/>
      <c r="B22" s="2"/>
      <c r="C22" s="2"/>
      <c r="D22" s="2"/>
      <c r="E22" s="15"/>
      <c r="F22" s="19"/>
      <c r="G22" s="9">
        <f>D22*E22*F22</f>
        <v>0</v>
      </c>
      <c r="H22" s="2"/>
      <c r="I22" s="2"/>
    </row>
    <row r="23" spans="1:9" x14ac:dyDescent="0.3">
      <c r="A23" s="10"/>
      <c r="B23" s="2"/>
      <c r="C23" s="2"/>
      <c r="D23" s="2"/>
      <c r="E23" s="15"/>
      <c r="F23" s="18"/>
      <c r="G23" s="9">
        <f>D23*E23*F23</f>
        <v>0</v>
      </c>
      <c r="H23" s="2"/>
      <c r="I23" s="2"/>
    </row>
    <row r="24" spans="1:9" x14ac:dyDescent="0.3">
      <c r="A24" s="165" t="s">
        <v>6</v>
      </c>
      <c r="B24" s="165"/>
      <c r="C24" s="165"/>
      <c r="D24" s="165"/>
      <c r="E24" s="165"/>
      <c r="F24" s="165"/>
      <c r="G24" s="12">
        <f>SUM(G19:G23)</f>
        <v>0</v>
      </c>
      <c r="H24" s="2"/>
      <c r="I24" s="2"/>
    </row>
    <row r="25" spans="1:9" x14ac:dyDescent="0.3">
      <c r="A25" s="191" t="s">
        <v>115</v>
      </c>
      <c r="B25" s="192"/>
      <c r="C25" s="192"/>
      <c r="D25" s="192"/>
      <c r="E25" s="192"/>
      <c r="F25" s="192"/>
      <c r="G25" s="193"/>
      <c r="H25" s="2"/>
      <c r="I25" s="2"/>
    </row>
    <row r="26" spans="1:9" x14ac:dyDescent="0.3">
      <c r="A26" s="109" t="s">
        <v>26</v>
      </c>
      <c r="B26" s="166" t="s">
        <v>27</v>
      </c>
      <c r="C26" s="166"/>
      <c r="D26" s="166"/>
      <c r="E26" s="109" t="s">
        <v>28</v>
      </c>
      <c r="F26" s="109" t="s">
        <v>29</v>
      </c>
      <c r="G26" s="109" t="s">
        <v>30</v>
      </c>
      <c r="H26" s="2"/>
      <c r="I26" s="2"/>
    </row>
    <row r="27" spans="1:9" x14ac:dyDescent="0.3">
      <c r="A27" s="107"/>
      <c r="B27" s="147"/>
      <c r="C27" s="147"/>
      <c r="D27" s="147"/>
      <c r="E27" s="13"/>
      <c r="F27" s="14"/>
      <c r="G27" s="9">
        <f>E27*F27</f>
        <v>0</v>
      </c>
      <c r="H27" s="2"/>
      <c r="I27" s="2"/>
    </row>
    <row r="28" spans="1:9" x14ac:dyDescent="0.3">
      <c r="A28" s="10"/>
      <c r="B28" s="147"/>
      <c r="C28" s="147"/>
      <c r="D28" s="147"/>
      <c r="E28" s="15"/>
      <c r="F28" s="16"/>
      <c r="G28" s="9">
        <f t="shared" ref="G28:G31" si="1">E28*F28</f>
        <v>0</v>
      </c>
      <c r="H28" s="2"/>
      <c r="I28" s="2"/>
    </row>
    <row r="29" spans="1:9" x14ac:dyDescent="0.3">
      <c r="A29" s="17"/>
      <c r="B29" s="147"/>
      <c r="C29" s="147"/>
      <c r="D29" s="147"/>
      <c r="E29" s="15"/>
      <c r="F29" s="16"/>
      <c r="G29" s="9">
        <f t="shared" si="1"/>
        <v>0</v>
      </c>
      <c r="H29" s="2"/>
      <c r="I29" s="2"/>
    </row>
    <row r="30" spans="1:9" x14ac:dyDescent="0.3">
      <c r="A30" s="10"/>
      <c r="B30" s="147"/>
      <c r="C30" s="147"/>
      <c r="D30" s="147"/>
      <c r="E30" s="15"/>
      <c r="F30" s="16"/>
      <c r="G30" s="9">
        <f t="shared" si="1"/>
        <v>0</v>
      </c>
      <c r="H30" s="2"/>
      <c r="I30" s="2"/>
    </row>
    <row r="31" spans="1:9" x14ac:dyDescent="0.3">
      <c r="A31" s="10"/>
      <c r="B31" s="147"/>
      <c r="C31" s="147"/>
      <c r="D31" s="147"/>
      <c r="E31" s="15"/>
      <c r="F31" s="18"/>
      <c r="G31" s="9">
        <f t="shared" si="1"/>
        <v>0</v>
      </c>
      <c r="H31" s="2"/>
      <c r="I31" s="2"/>
    </row>
    <row r="32" spans="1:9" x14ac:dyDescent="0.3">
      <c r="A32" s="138" t="str">
        <f>A25&amp;" total"</f>
        <v>Supplies and Materials total</v>
      </c>
      <c r="B32" s="139"/>
      <c r="C32" s="139"/>
      <c r="D32" s="139"/>
      <c r="E32" s="139"/>
      <c r="F32" s="140"/>
      <c r="G32" s="12">
        <f>SUM(G27:G31)</f>
        <v>0</v>
      </c>
      <c r="H32" s="2"/>
      <c r="I32" s="2"/>
    </row>
    <row r="33" spans="1:9" x14ac:dyDescent="0.3">
      <c r="A33" s="141" t="s">
        <v>42</v>
      </c>
      <c r="B33" s="142"/>
      <c r="C33" s="142"/>
      <c r="D33" s="142"/>
      <c r="E33" s="142"/>
      <c r="F33" s="142"/>
      <c r="G33" s="143"/>
      <c r="H33" s="2"/>
      <c r="I33" s="2"/>
    </row>
    <row r="34" spans="1:9" x14ac:dyDescent="0.3">
      <c r="A34" s="109" t="s">
        <v>26</v>
      </c>
      <c r="B34" s="154" t="s">
        <v>39</v>
      </c>
      <c r="C34" s="155"/>
      <c r="D34" s="156"/>
      <c r="E34" s="109" t="s">
        <v>28</v>
      </c>
      <c r="F34" s="109" t="s">
        <v>40</v>
      </c>
      <c r="G34" s="109" t="s">
        <v>30</v>
      </c>
      <c r="H34" s="2"/>
      <c r="I34" s="2"/>
    </row>
    <row r="35" spans="1:9" x14ac:dyDescent="0.3">
      <c r="A35" s="107"/>
      <c r="B35" s="147"/>
      <c r="C35" s="147"/>
      <c r="D35" s="147"/>
      <c r="E35" s="23"/>
      <c r="F35" s="24"/>
      <c r="G35" s="9">
        <f>E35*F35</f>
        <v>0</v>
      </c>
      <c r="H35" s="2"/>
      <c r="I35" s="2"/>
    </row>
    <row r="36" spans="1:9" x14ac:dyDescent="0.3">
      <c r="A36" s="10"/>
      <c r="B36" s="147"/>
      <c r="C36" s="147"/>
      <c r="D36" s="147"/>
      <c r="E36" s="20"/>
      <c r="F36" s="21"/>
      <c r="G36" s="9">
        <f t="shared" ref="G36:G40" si="2">E36*F36</f>
        <v>0</v>
      </c>
      <c r="H36" s="2"/>
      <c r="I36" s="2"/>
    </row>
    <row r="37" spans="1:9" x14ac:dyDescent="0.3">
      <c r="A37" s="10"/>
      <c r="B37" s="147"/>
      <c r="C37" s="147"/>
      <c r="D37" s="147"/>
      <c r="E37" s="20"/>
      <c r="F37" s="21"/>
      <c r="G37" s="9">
        <f t="shared" si="2"/>
        <v>0</v>
      </c>
      <c r="H37" s="2"/>
      <c r="I37" s="2"/>
    </row>
    <row r="38" spans="1:9" x14ac:dyDescent="0.3">
      <c r="A38" s="10"/>
      <c r="B38" s="168"/>
      <c r="C38" s="168"/>
      <c r="D38" s="168"/>
      <c r="E38" s="20"/>
      <c r="F38" s="21"/>
      <c r="G38" s="9">
        <f t="shared" si="2"/>
        <v>0</v>
      </c>
      <c r="H38" s="2"/>
      <c r="I38" s="2"/>
    </row>
    <row r="39" spans="1:9" x14ac:dyDescent="0.3">
      <c r="A39" s="10"/>
      <c r="B39" s="147"/>
      <c r="C39" s="147"/>
      <c r="D39" s="147"/>
      <c r="E39" s="20"/>
      <c r="F39" s="21"/>
      <c r="G39" s="9">
        <f t="shared" si="2"/>
        <v>0</v>
      </c>
      <c r="H39" s="2"/>
      <c r="I39" s="2"/>
    </row>
    <row r="40" spans="1:9" x14ac:dyDescent="0.3">
      <c r="A40" s="10"/>
      <c r="B40" s="147"/>
      <c r="C40" s="147"/>
      <c r="D40" s="147"/>
      <c r="E40" s="20"/>
      <c r="F40" s="22"/>
      <c r="G40" s="9">
        <f t="shared" si="2"/>
        <v>0</v>
      </c>
      <c r="H40" s="2"/>
      <c r="I40" s="2"/>
    </row>
    <row r="41" spans="1:9" x14ac:dyDescent="0.3">
      <c r="A41" s="138" t="str">
        <f>A33&amp;" total"</f>
        <v>Contractual total</v>
      </c>
      <c r="B41" s="139"/>
      <c r="C41" s="139"/>
      <c r="D41" s="139"/>
      <c r="E41" s="139"/>
      <c r="F41" s="140"/>
      <c r="G41" s="12">
        <f>SUM(G35:G40)</f>
        <v>0</v>
      </c>
      <c r="H41" s="2"/>
      <c r="I41" s="2"/>
    </row>
    <row r="42" spans="1:9" x14ac:dyDescent="0.3">
      <c r="A42" s="141" t="s">
        <v>116</v>
      </c>
      <c r="B42" s="149"/>
      <c r="C42" s="149"/>
      <c r="D42" s="149"/>
      <c r="E42" s="149"/>
      <c r="F42" s="149"/>
      <c r="G42" s="150"/>
      <c r="H42" s="25"/>
      <c r="I42" s="2"/>
    </row>
    <row r="43" spans="1:9" x14ac:dyDescent="0.3">
      <c r="A43" s="37" t="s">
        <v>26</v>
      </c>
      <c r="B43" s="154" t="s">
        <v>39</v>
      </c>
      <c r="C43" s="155"/>
      <c r="D43" s="156"/>
      <c r="E43" s="109" t="s">
        <v>28</v>
      </c>
      <c r="F43" s="109" t="s">
        <v>40</v>
      </c>
      <c r="G43" s="109" t="s">
        <v>30</v>
      </c>
      <c r="H43" s="25"/>
      <c r="I43" s="2"/>
    </row>
    <row r="44" spans="1:9" x14ac:dyDescent="0.3">
      <c r="A44" s="26"/>
      <c r="B44" s="147"/>
      <c r="C44" s="147"/>
      <c r="D44" s="147"/>
      <c r="E44" s="27"/>
      <c r="F44" s="28"/>
      <c r="G44" s="9">
        <f>F44*E44</f>
        <v>0</v>
      </c>
      <c r="H44" s="2"/>
      <c r="I44" s="2"/>
    </row>
    <row r="45" spans="1:9" x14ac:dyDescent="0.3">
      <c r="A45" s="29"/>
      <c r="B45" s="147"/>
      <c r="C45" s="147"/>
      <c r="D45" s="147"/>
      <c r="E45" s="30"/>
      <c r="F45" s="22"/>
      <c r="G45" s="9">
        <f t="shared" ref="G45:G48" si="3">F45*E45</f>
        <v>0</v>
      </c>
      <c r="H45" s="2"/>
      <c r="I45" s="2"/>
    </row>
    <row r="46" spans="1:9" x14ac:dyDescent="0.3">
      <c r="A46" s="29"/>
      <c r="B46" s="147"/>
      <c r="C46" s="147"/>
      <c r="D46" s="147"/>
      <c r="E46" s="30"/>
      <c r="F46" s="22"/>
      <c r="G46" s="9">
        <f t="shared" si="3"/>
        <v>0</v>
      </c>
      <c r="H46" s="2"/>
      <c r="I46" s="2"/>
    </row>
    <row r="47" spans="1:9" x14ac:dyDescent="0.3">
      <c r="A47" s="29"/>
      <c r="B47" s="147"/>
      <c r="C47" s="147"/>
      <c r="D47" s="147"/>
      <c r="E47" s="30"/>
      <c r="F47" s="22"/>
      <c r="G47" s="9">
        <f t="shared" si="3"/>
        <v>0</v>
      </c>
    </row>
    <row r="48" spans="1:9" x14ac:dyDescent="0.3">
      <c r="A48" s="29"/>
      <c r="B48" s="147"/>
      <c r="C48" s="147"/>
      <c r="D48" s="147"/>
      <c r="E48" s="30"/>
      <c r="F48" s="22"/>
      <c r="G48" s="9">
        <f t="shared" si="3"/>
        <v>0</v>
      </c>
    </row>
    <row r="49" spans="1:9" x14ac:dyDescent="0.3">
      <c r="A49" s="151" t="str">
        <f>A42&amp;" total"</f>
        <v>Communications and Outreach total</v>
      </c>
      <c r="B49" s="152"/>
      <c r="C49" s="152"/>
      <c r="D49" s="152"/>
      <c r="E49" s="152"/>
      <c r="F49" s="153"/>
      <c r="G49" s="12">
        <f>SUM(G44:G48)</f>
        <v>0</v>
      </c>
    </row>
    <row r="50" spans="1:9" x14ac:dyDescent="0.3">
      <c r="A50" s="191" t="s">
        <v>117</v>
      </c>
      <c r="B50" s="192"/>
      <c r="C50" s="192"/>
      <c r="D50" s="192"/>
      <c r="E50" s="192"/>
      <c r="F50" s="192"/>
      <c r="G50" s="193"/>
      <c r="H50" s="2"/>
      <c r="I50" s="2"/>
    </row>
    <row r="51" spans="1:9" x14ac:dyDescent="0.3">
      <c r="A51" s="109" t="s">
        <v>26</v>
      </c>
      <c r="B51" s="154" t="s">
        <v>39</v>
      </c>
      <c r="C51" s="155"/>
      <c r="D51" s="156"/>
      <c r="E51" s="109" t="s">
        <v>28</v>
      </c>
      <c r="F51" s="109" t="s">
        <v>40</v>
      </c>
      <c r="G51" s="109" t="s">
        <v>30</v>
      </c>
      <c r="H51" s="2"/>
      <c r="I51" s="2"/>
    </row>
    <row r="52" spans="1:9" x14ac:dyDescent="0.3">
      <c r="A52" s="107"/>
      <c r="B52" s="147"/>
      <c r="C52" s="147"/>
      <c r="D52" s="147"/>
      <c r="E52" s="20"/>
      <c r="F52" s="21"/>
      <c r="G52" s="9">
        <f>F52*E52</f>
        <v>0</v>
      </c>
      <c r="H52" s="2"/>
      <c r="I52" s="2"/>
    </row>
    <row r="53" spans="1:9" x14ac:dyDescent="0.3">
      <c r="A53" s="10"/>
      <c r="B53" s="147"/>
      <c r="C53" s="147"/>
      <c r="D53" s="147"/>
      <c r="E53" s="20"/>
      <c r="F53" s="21"/>
      <c r="G53" s="9">
        <f t="shared" ref="G53:G56" si="4">F53*E53</f>
        <v>0</v>
      </c>
      <c r="H53" s="2"/>
      <c r="I53" s="2"/>
    </row>
    <row r="54" spans="1:9" x14ac:dyDescent="0.3">
      <c r="A54" s="10"/>
      <c r="B54" s="147"/>
      <c r="C54" s="147"/>
      <c r="D54" s="147"/>
      <c r="E54" s="20"/>
      <c r="F54" s="21"/>
      <c r="G54" s="9">
        <f t="shared" si="4"/>
        <v>0</v>
      </c>
      <c r="H54" s="2"/>
      <c r="I54" s="2"/>
    </row>
    <row r="55" spans="1:9" x14ac:dyDescent="0.3">
      <c r="A55" s="10"/>
      <c r="B55" s="147"/>
      <c r="C55" s="147"/>
      <c r="D55" s="147"/>
      <c r="E55" s="20"/>
      <c r="F55" s="21"/>
      <c r="G55" s="9">
        <f t="shared" si="4"/>
        <v>0</v>
      </c>
      <c r="H55" s="2"/>
      <c r="I55" s="2"/>
    </row>
    <row r="56" spans="1:9" x14ac:dyDescent="0.3">
      <c r="A56" s="10"/>
      <c r="B56" s="147"/>
      <c r="C56" s="147"/>
      <c r="D56" s="147"/>
      <c r="E56" s="20"/>
      <c r="F56" s="22"/>
      <c r="G56" s="9">
        <f t="shared" si="4"/>
        <v>0</v>
      </c>
      <c r="H56" s="2"/>
      <c r="I56" s="2"/>
    </row>
    <row r="57" spans="1:9" x14ac:dyDescent="0.3">
      <c r="A57" s="160" t="str">
        <f>A50&amp;" total"</f>
        <v>Supportive Services total</v>
      </c>
      <c r="B57" s="161"/>
      <c r="C57" s="161"/>
      <c r="D57" s="161"/>
      <c r="E57" s="161"/>
      <c r="F57" s="162"/>
      <c r="G57" s="12">
        <f>SUM(G52:G56)</f>
        <v>0</v>
      </c>
      <c r="H57" s="2"/>
      <c r="I57" s="2"/>
    </row>
    <row r="58" spans="1:9" hidden="1" x14ac:dyDescent="0.3">
      <c r="A58" s="157" t="s">
        <v>99</v>
      </c>
      <c r="B58" s="158"/>
      <c r="C58" s="158"/>
      <c r="D58" s="158"/>
      <c r="E58" s="158"/>
      <c r="F58" s="158"/>
      <c r="G58" s="159"/>
    </row>
    <row r="59" spans="1:9" hidden="1" x14ac:dyDescent="0.3">
      <c r="A59" s="37" t="s">
        <v>26</v>
      </c>
      <c r="B59" s="154" t="s">
        <v>39</v>
      </c>
      <c r="C59" s="155"/>
      <c r="D59" s="156"/>
      <c r="E59" s="109" t="s">
        <v>28</v>
      </c>
      <c r="F59" s="109" t="s">
        <v>40</v>
      </c>
      <c r="G59" s="109" t="s">
        <v>30</v>
      </c>
    </row>
    <row r="60" spans="1:9" hidden="1" x14ac:dyDescent="0.3">
      <c r="A60" s="26"/>
      <c r="B60" s="222"/>
      <c r="C60" s="223"/>
      <c r="D60" s="224"/>
      <c r="E60" s="27"/>
      <c r="F60" s="28"/>
      <c r="G60" s="9">
        <f>F60*E60</f>
        <v>0</v>
      </c>
    </row>
    <row r="61" spans="1:9" hidden="1" x14ac:dyDescent="0.3">
      <c r="A61" s="26"/>
      <c r="B61" s="222"/>
      <c r="C61" s="223"/>
      <c r="D61" s="224"/>
      <c r="E61" s="27"/>
      <c r="F61" s="28"/>
      <c r="G61" s="9">
        <f t="shared" ref="G61:G64" si="5">F61*E61</f>
        <v>0</v>
      </c>
    </row>
    <row r="62" spans="1:9" hidden="1" x14ac:dyDescent="0.3">
      <c r="A62" s="29"/>
      <c r="B62" s="222"/>
      <c r="C62" s="223"/>
      <c r="D62" s="224"/>
      <c r="E62" s="30"/>
      <c r="F62" s="22"/>
      <c r="G62" s="9">
        <f t="shared" si="5"/>
        <v>0</v>
      </c>
    </row>
    <row r="63" spans="1:9" hidden="1" x14ac:dyDescent="0.3">
      <c r="A63" s="29"/>
      <c r="B63" s="222"/>
      <c r="C63" s="223"/>
      <c r="D63" s="224"/>
      <c r="E63" s="30"/>
      <c r="F63" s="22"/>
      <c r="G63" s="9">
        <f t="shared" si="5"/>
        <v>0</v>
      </c>
    </row>
    <row r="64" spans="1:9" hidden="1" x14ac:dyDescent="0.3">
      <c r="A64" s="29"/>
      <c r="B64" s="222"/>
      <c r="C64" s="223"/>
      <c r="D64" s="224"/>
      <c r="E64" s="30"/>
      <c r="F64" s="22"/>
      <c r="G64" s="9">
        <f t="shared" si="5"/>
        <v>0</v>
      </c>
    </row>
    <row r="65" spans="1:7" hidden="1" x14ac:dyDescent="0.3">
      <c r="A65" s="29"/>
      <c r="B65" s="222"/>
      <c r="C65" s="223"/>
      <c r="D65" s="224"/>
      <c r="E65" s="30"/>
      <c r="F65" s="22"/>
      <c r="G65" s="9">
        <f>F65*E65</f>
        <v>0</v>
      </c>
    </row>
    <row r="66" spans="1:7" hidden="1" x14ac:dyDescent="0.3">
      <c r="A66" s="138" t="str">
        <f>A58&amp;" total"</f>
        <v>Other total</v>
      </c>
      <c r="B66" s="139"/>
      <c r="C66" s="139"/>
      <c r="D66" s="139"/>
      <c r="E66" s="139"/>
      <c r="F66" s="140"/>
      <c r="G66" s="31">
        <f>SUM(G60:G65)</f>
        <v>0</v>
      </c>
    </row>
    <row r="67" spans="1:7" x14ac:dyDescent="0.3">
      <c r="A67" s="141" t="s">
        <v>119</v>
      </c>
      <c r="B67" s="142"/>
      <c r="C67" s="142"/>
      <c r="D67" s="142"/>
      <c r="E67" s="142"/>
      <c r="F67" s="142"/>
      <c r="G67" s="143"/>
    </row>
    <row r="68" spans="1:7" x14ac:dyDescent="0.3">
      <c r="A68" s="37" t="s">
        <v>26</v>
      </c>
      <c r="B68" s="154" t="s">
        <v>39</v>
      </c>
      <c r="C68" s="155"/>
      <c r="D68" s="156"/>
      <c r="E68" s="109" t="s">
        <v>28</v>
      </c>
      <c r="F68" s="109" t="s">
        <v>40</v>
      </c>
      <c r="G68" s="109" t="s">
        <v>30</v>
      </c>
    </row>
    <row r="69" spans="1:7" x14ac:dyDescent="0.3">
      <c r="A69" s="26"/>
      <c r="B69" s="147"/>
      <c r="C69" s="147"/>
      <c r="D69" s="147"/>
      <c r="E69" s="27"/>
      <c r="F69" s="28"/>
      <c r="G69" s="9">
        <f>F69*E69</f>
        <v>0</v>
      </c>
    </row>
    <row r="70" spans="1:7" x14ac:dyDescent="0.3">
      <c r="A70" s="29"/>
      <c r="B70" s="147"/>
      <c r="C70" s="147"/>
      <c r="D70" s="147"/>
      <c r="E70" s="30"/>
      <c r="F70" s="22"/>
      <c r="G70" s="9">
        <f t="shared" ref="G70:G73" si="6">F70*E70</f>
        <v>0</v>
      </c>
    </row>
    <row r="71" spans="1:7" x14ac:dyDescent="0.3">
      <c r="A71" s="29"/>
      <c r="B71" s="147"/>
      <c r="C71" s="147"/>
      <c r="D71" s="147"/>
      <c r="E71" s="30"/>
      <c r="F71" s="22"/>
      <c r="G71" s="9">
        <f>F71*E71</f>
        <v>0</v>
      </c>
    </row>
    <row r="72" spans="1:7" x14ac:dyDescent="0.3">
      <c r="A72" s="29"/>
      <c r="B72" s="147"/>
      <c r="C72" s="147"/>
      <c r="D72" s="147"/>
      <c r="E72" s="30"/>
      <c r="F72" s="22"/>
      <c r="G72" s="9">
        <f t="shared" si="6"/>
        <v>0</v>
      </c>
    </row>
    <row r="73" spans="1:7" x14ac:dyDescent="0.3">
      <c r="A73" s="29"/>
      <c r="B73" s="147"/>
      <c r="C73" s="147"/>
      <c r="D73" s="147"/>
      <c r="E73" s="30"/>
      <c r="F73" s="22"/>
      <c r="G73" s="9">
        <f t="shared" si="6"/>
        <v>0</v>
      </c>
    </row>
    <row r="74" spans="1:7" x14ac:dyDescent="0.3">
      <c r="A74" s="138" t="s">
        <v>10</v>
      </c>
      <c r="B74" s="139"/>
      <c r="C74" s="139"/>
      <c r="D74" s="139"/>
      <c r="E74" s="139"/>
      <c r="F74" s="140"/>
      <c r="G74" s="31">
        <f>SUM(G69:G73)</f>
        <v>0</v>
      </c>
    </row>
    <row r="75" spans="1:7" x14ac:dyDescent="0.3">
      <c r="A75" s="138" t="s">
        <v>100</v>
      </c>
      <c r="B75" s="139"/>
      <c r="C75" s="139"/>
      <c r="D75" s="139"/>
      <c r="E75" s="139"/>
      <c r="F75" s="140"/>
      <c r="G75" s="32" t="e">
        <f>G74/G76</f>
        <v>#DIV/0!</v>
      </c>
    </row>
    <row r="76" spans="1:7" ht="18" x14ac:dyDescent="0.35">
      <c r="A76" s="144" t="s">
        <v>46</v>
      </c>
      <c r="B76" s="145"/>
      <c r="C76" s="145"/>
      <c r="D76" s="145"/>
      <c r="E76" s="145"/>
      <c r="F76" s="146"/>
      <c r="G76" s="33">
        <f>SUM(G74,G66,G49,G41,G57,G24,G32,G16)</f>
        <v>0</v>
      </c>
    </row>
    <row r="77" spans="1:7" x14ac:dyDescent="0.3">
      <c r="A77" s="124" t="s">
        <v>112</v>
      </c>
      <c r="B77" s="134" t="s">
        <v>113</v>
      </c>
      <c r="C77" s="134" t="s">
        <v>113</v>
      </c>
      <c r="D77" s="134" t="s">
        <v>113</v>
      </c>
      <c r="E77" s="134" t="s">
        <v>113</v>
      </c>
      <c r="F77" s="134" t="s">
        <v>113</v>
      </c>
      <c r="G77" s="134" t="s">
        <v>113</v>
      </c>
    </row>
    <row r="78" spans="1:7" ht="14.4" hidden="1" customHeight="1" x14ac:dyDescent="0.3"/>
    <row r="79" spans="1:7" ht="14.4" hidden="1" customHeight="1" x14ac:dyDescent="0.3"/>
    <row r="80" spans="1:7" ht="14.4" hidden="1" customHeight="1" x14ac:dyDescent="0.3"/>
    <row r="81" ht="14.4" hidden="1" customHeight="1" x14ac:dyDescent="0.3"/>
    <row r="82" ht="14.4" hidden="1" customHeight="1" x14ac:dyDescent="0.3"/>
    <row r="83" ht="14.4" hidden="1" customHeight="1" x14ac:dyDescent="0.3"/>
    <row r="84" ht="14.4" hidden="1" customHeight="1" x14ac:dyDescent="0.3"/>
    <row r="85" ht="14.4" hidden="1" customHeight="1" x14ac:dyDescent="0.3"/>
    <row r="86" ht="14.4" hidden="1" customHeight="1" x14ac:dyDescent="0.3"/>
    <row r="87" ht="14.4" hidden="1" customHeight="1" x14ac:dyDescent="0.3"/>
    <row r="88" ht="14.4" hidden="1" customHeight="1" x14ac:dyDescent="0.3"/>
    <row r="89" ht="14.4" hidden="1" customHeight="1" x14ac:dyDescent="0.3"/>
    <row r="90" ht="14.4" hidden="1" customHeight="1" x14ac:dyDescent="0.3"/>
    <row r="91" ht="14.4" hidden="1" customHeight="1" x14ac:dyDescent="0.3"/>
    <row r="92" ht="14.4" hidden="1" customHeight="1" x14ac:dyDescent="0.3"/>
    <row r="93" ht="14.4" hidden="1" customHeight="1" x14ac:dyDescent="0.3"/>
    <row r="94" ht="14.4" hidden="1" customHeight="1" x14ac:dyDescent="0.3"/>
    <row r="95" ht="14.4" hidden="1" customHeight="1" x14ac:dyDescent="0.3"/>
    <row r="96" ht="14.4" hidden="1" customHeight="1" x14ac:dyDescent="0.3"/>
    <row r="97" ht="14.4" hidden="1" customHeight="1" x14ac:dyDescent="0.3"/>
    <row r="98" ht="14.4" hidden="1" customHeight="1" x14ac:dyDescent="0.3"/>
    <row r="99" ht="14.4" hidden="1" customHeight="1" x14ac:dyDescent="0.3"/>
    <row r="100" ht="14.4" hidden="1" customHeight="1" x14ac:dyDescent="0.3"/>
    <row r="101" ht="14.4" hidden="1" customHeight="1" x14ac:dyDescent="0.3"/>
    <row r="102" ht="14.4" hidden="1" customHeight="1" x14ac:dyDescent="0.3"/>
    <row r="103" ht="14.4" hidden="1" customHeight="1" x14ac:dyDescent="0.3"/>
    <row r="104" ht="14.4" hidden="1" customHeight="1" x14ac:dyDescent="0.3"/>
    <row r="105" ht="14.4" hidden="1" customHeight="1" x14ac:dyDescent="0.3"/>
    <row r="106" ht="14.4" hidden="1" customHeight="1" x14ac:dyDescent="0.3"/>
    <row r="107" ht="14.4" hidden="1" customHeight="1" x14ac:dyDescent="0.3"/>
    <row r="108" ht="14.4" hidden="1" customHeight="1" x14ac:dyDescent="0.3"/>
    <row r="109" ht="14.4" hidden="1" customHeight="1" x14ac:dyDescent="0.3"/>
    <row r="110" ht="14.4" hidden="1" customHeight="1" x14ac:dyDescent="0.3"/>
    <row r="111" ht="14.4" hidden="1" customHeight="1" x14ac:dyDescent="0.3"/>
    <row r="112" ht="14.4" hidden="1" customHeight="1" x14ac:dyDescent="0.3"/>
    <row r="113" ht="14.4" hidden="1" customHeight="1" x14ac:dyDescent="0.3"/>
    <row r="114" ht="14.4" hidden="1" customHeight="1" x14ac:dyDescent="0.3"/>
    <row r="115" ht="14.4" hidden="1" customHeight="1" x14ac:dyDescent="0.3"/>
    <row r="116" ht="14.4" hidden="1" customHeight="1" x14ac:dyDescent="0.3"/>
    <row r="117" ht="14.4" hidden="1" customHeight="1" x14ac:dyDescent="0.3"/>
    <row r="118" ht="14.4" hidden="1" customHeight="1" x14ac:dyDescent="0.3"/>
    <row r="119" ht="14.4" hidden="1" customHeight="1" x14ac:dyDescent="0.3"/>
    <row r="120" ht="14.4" hidden="1" customHeight="1" x14ac:dyDescent="0.3"/>
    <row r="121" ht="14.4" hidden="1" customHeight="1" x14ac:dyDescent="0.3"/>
    <row r="122" ht="14.4" hidden="1" customHeight="1" x14ac:dyDescent="0.3"/>
    <row r="123" ht="14.4" hidden="1" customHeight="1" x14ac:dyDescent="0.3"/>
  </sheetData>
  <sheetProtection insertColumns="0" insertRows="0" insertHyperlinks="0" deleteColumns="0" deleteRows="0"/>
  <protectedRanges>
    <protectedRange algorithmName="SHA-512" hashValue="eUM/x+HKeZAn5yOdyYEVRN0pF51DnRNBI7kX2lMh5gvTgBecDgL7VivYydzVP3HTfyCyIWkI1CHlT1eX0bNNRA==" saltValue="wYUFpwrP3cxyGV6ewI7Jag==" spinCount="100000" sqref="G66 G74:G76 G41 G24 G49 G16 G32 G57" name="Range2"/>
  </protectedRanges>
  <mergeCells count="71">
    <mergeCell ref="D15:F15"/>
    <mergeCell ref="A16:F16"/>
    <mergeCell ref="A5:G5"/>
    <mergeCell ref="A17:G17"/>
    <mergeCell ref="A25:G25"/>
    <mergeCell ref="D13:F13"/>
    <mergeCell ref="D14:F14"/>
    <mergeCell ref="A14:B14"/>
    <mergeCell ref="A15:B15"/>
    <mergeCell ref="F3:G3"/>
    <mergeCell ref="F4:G4"/>
    <mergeCell ref="D10:F10"/>
    <mergeCell ref="D11:F11"/>
    <mergeCell ref="D12:F12"/>
    <mergeCell ref="A1:G1"/>
    <mergeCell ref="B27:D27"/>
    <mergeCell ref="B37:D37"/>
    <mergeCell ref="B70:D70"/>
    <mergeCell ref="B71:D71"/>
    <mergeCell ref="B38:D38"/>
    <mergeCell ref="B39:D39"/>
    <mergeCell ref="B40:D40"/>
    <mergeCell ref="B44:D44"/>
    <mergeCell ref="B45:D45"/>
    <mergeCell ref="B68:D68"/>
    <mergeCell ref="B69:D69"/>
    <mergeCell ref="B52:D52"/>
    <mergeCell ref="B28:D28"/>
    <mergeCell ref="B29:D29"/>
    <mergeCell ref="F2:G2"/>
    <mergeCell ref="A58:G58"/>
    <mergeCell ref="B65:D65"/>
    <mergeCell ref="B2:C2"/>
    <mergeCell ref="B3:C3"/>
    <mergeCell ref="B4:C4"/>
    <mergeCell ref="B30:D30"/>
    <mergeCell ref="B31:D31"/>
    <mergeCell ref="A24:F24"/>
    <mergeCell ref="B35:D35"/>
    <mergeCell ref="B36:D36"/>
    <mergeCell ref="B53:D53"/>
    <mergeCell ref="B26:D26"/>
    <mergeCell ref="B51:D51"/>
    <mergeCell ref="B34:D34"/>
    <mergeCell ref="B46:D46"/>
    <mergeCell ref="B47:D47"/>
    <mergeCell ref="B54:D54"/>
    <mergeCell ref="B55:D55"/>
    <mergeCell ref="B56:D56"/>
    <mergeCell ref="A50:G50"/>
    <mergeCell ref="A57:F57"/>
    <mergeCell ref="B59:D59"/>
    <mergeCell ref="B62:D62"/>
    <mergeCell ref="B63:D63"/>
    <mergeCell ref="B64:D64"/>
    <mergeCell ref="B60:D60"/>
    <mergeCell ref="B61:D61"/>
    <mergeCell ref="A32:F32"/>
    <mergeCell ref="A33:G33"/>
    <mergeCell ref="A41:F41"/>
    <mergeCell ref="A42:G42"/>
    <mergeCell ref="A49:F49"/>
    <mergeCell ref="B43:D43"/>
    <mergeCell ref="B48:D48"/>
    <mergeCell ref="A66:F66"/>
    <mergeCell ref="A67:G67"/>
    <mergeCell ref="A74:F74"/>
    <mergeCell ref="A75:F75"/>
    <mergeCell ref="A76:F76"/>
    <mergeCell ref="B72:D72"/>
    <mergeCell ref="B73:D73"/>
  </mergeCells>
  <conditionalFormatting sqref="G75">
    <cfRule type="cellIs" dxfId="2" priority="1" operator="greaterThan">
      <formula>0.05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2C57-A77F-4DB4-BE18-5ACC138ACAE2}">
  <dimension ref="A1:K75"/>
  <sheetViews>
    <sheetView topLeftCell="A37" workbookViewId="0">
      <selection activeCell="C68" sqref="C68:E68"/>
    </sheetView>
  </sheetViews>
  <sheetFormatPr defaultColWidth="0" defaultRowHeight="14.4" zeroHeight="1" x14ac:dyDescent="0.3"/>
  <cols>
    <col min="1" max="1" width="39.44140625" style="3" customWidth="1"/>
    <col min="2" max="2" width="19" style="3" customWidth="1"/>
    <col min="3" max="3" width="22.5546875" style="3" customWidth="1"/>
    <col min="4" max="4" width="15.44140625" style="3" customWidth="1"/>
    <col min="5" max="5" width="17.5546875" style="3" customWidth="1"/>
    <col min="6" max="6" width="11.109375" style="3" bestFit="1" customWidth="1"/>
    <col min="7" max="7" width="13.109375" style="3" customWidth="1"/>
    <col min="8" max="8" width="20.88671875" style="3" customWidth="1"/>
    <col min="9" max="11" width="0" style="3" hidden="1" customWidth="1"/>
    <col min="12" max="16384" width="8.88671875" style="3" hidden="1"/>
  </cols>
  <sheetData>
    <row r="1" spans="1:10" ht="36.6" customHeight="1" x14ac:dyDescent="0.3">
      <c r="A1" s="194" t="s">
        <v>91</v>
      </c>
      <c r="B1" s="194"/>
      <c r="C1" s="194"/>
      <c r="D1" s="194"/>
      <c r="E1" s="194"/>
      <c r="F1" s="194"/>
      <c r="G1" s="194"/>
      <c r="H1" s="194"/>
      <c r="I1" s="2"/>
      <c r="J1" s="2"/>
    </row>
    <row r="2" spans="1:10" x14ac:dyDescent="0.3">
      <c r="A2" s="4" t="s">
        <v>11</v>
      </c>
      <c r="B2" s="195">
        <f>'LEAP Budget '!B2</f>
        <v>0</v>
      </c>
      <c r="C2" s="195"/>
      <c r="D2" s="195"/>
      <c r="E2" s="95"/>
      <c r="F2" s="5" t="s">
        <v>12</v>
      </c>
      <c r="G2" s="196">
        <f>'LEAP Budget '!F2</f>
        <v>0</v>
      </c>
      <c r="H2" s="197"/>
      <c r="I2" s="2"/>
      <c r="J2" s="2"/>
    </row>
    <row r="3" spans="1:10" ht="15" customHeight="1" x14ac:dyDescent="0.3">
      <c r="A3" s="4" t="s">
        <v>101</v>
      </c>
      <c r="B3" s="198">
        <f>'LEAP Budget '!B3</f>
        <v>0</v>
      </c>
      <c r="C3" s="198"/>
      <c r="D3" s="198"/>
      <c r="E3" s="59"/>
      <c r="F3" s="60" t="s">
        <v>14</v>
      </c>
      <c r="G3" s="196">
        <f>'LEAP Budget '!F3</f>
        <v>0</v>
      </c>
      <c r="H3" s="197"/>
      <c r="I3" s="2"/>
      <c r="J3" s="2"/>
    </row>
    <row r="4" spans="1:10" x14ac:dyDescent="0.3">
      <c r="A4" s="5" t="s">
        <v>15</v>
      </c>
      <c r="B4" s="198">
        <f>'LEAP Budget '!B4</f>
        <v>0</v>
      </c>
      <c r="C4" s="198"/>
      <c r="D4" s="198"/>
      <c r="E4" s="57"/>
      <c r="F4" s="58" t="s">
        <v>16</v>
      </c>
      <c r="G4" s="196">
        <f>'LEAP Budget '!F4</f>
        <v>0</v>
      </c>
      <c r="H4" s="197"/>
      <c r="I4" s="2"/>
      <c r="J4" s="2"/>
    </row>
    <row r="5" spans="1:10" x14ac:dyDescent="0.3">
      <c r="A5" s="141" t="str">
        <f>'LEAP Budget '!A5</f>
        <v xml:space="preserve">Personnel and fringe benefits </v>
      </c>
      <c r="B5" s="142"/>
      <c r="C5" s="142"/>
      <c r="D5" s="142"/>
      <c r="E5" s="142"/>
      <c r="F5" s="142"/>
      <c r="G5" s="142"/>
      <c r="H5" s="143"/>
      <c r="I5" s="2"/>
    </row>
    <row r="6" spans="1:10" ht="28.8" x14ac:dyDescent="0.3">
      <c r="A6" s="109" t="s">
        <v>18</v>
      </c>
      <c r="B6" s="109" t="s">
        <v>47</v>
      </c>
      <c r="C6" s="109" t="s">
        <v>19</v>
      </c>
      <c r="D6" s="109" t="s">
        <v>20</v>
      </c>
      <c r="E6" s="109" t="s">
        <v>21</v>
      </c>
      <c r="F6" s="7" t="s">
        <v>22</v>
      </c>
      <c r="G6" s="7" t="s">
        <v>23</v>
      </c>
      <c r="H6" s="109" t="s">
        <v>24</v>
      </c>
      <c r="I6" s="2"/>
      <c r="J6" s="2"/>
    </row>
    <row r="7" spans="1:10" x14ac:dyDescent="0.3">
      <c r="A7" s="107"/>
      <c r="B7" s="107"/>
      <c r="C7" s="107"/>
      <c r="D7" s="107"/>
      <c r="E7" s="128"/>
      <c r="F7" s="8"/>
      <c r="G7" s="120">
        <f>F7*E7*D7</f>
        <v>0</v>
      </c>
      <c r="H7" s="120">
        <f>G7+(E7*D7)</f>
        <v>0</v>
      </c>
      <c r="I7" s="2"/>
      <c r="J7" s="2"/>
    </row>
    <row r="8" spans="1:10" x14ac:dyDescent="0.3">
      <c r="A8" s="10"/>
      <c r="B8" s="10"/>
      <c r="C8" s="2"/>
      <c r="D8" s="2"/>
      <c r="E8" s="129"/>
      <c r="F8" s="11"/>
      <c r="G8" s="120">
        <f t="shared" ref="G8" si="0">F8*E8*D8</f>
        <v>0</v>
      </c>
      <c r="H8" s="120">
        <f t="shared" ref="H8" si="1">G8+(E8*D8)</f>
        <v>0</v>
      </c>
      <c r="I8" s="2"/>
      <c r="J8" s="2"/>
    </row>
    <row r="9" spans="1:10" x14ac:dyDescent="0.3">
      <c r="A9" s="10"/>
      <c r="B9" s="10"/>
      <c r="C9" s="2"/>
      <c r="D9" s="2"/>
      <c r="E9" s="129"/>
      <c r="F9" s="11"/>
      <c r="G9" s="120">
        <f t="shared" ref="G9" si="2">F9*E9*D9</f>
        <v>0</v>
      </c>
      <c r="H9" s="120">
        <f t="shared" ref="H9" si="3">G9+(E9*D9)</f>
        <v>0</v>
      </c>
      <c r="I9" s="2"/>
      <c r="J9" s="2"/>
    </row>
    <row r="10" spans="1:10" x14ac:dyDescent="0.3">
      <c r="A10" s="91" t="s">
        <v>95</v>
      </c>
      <c r="B10" s="118" t="s">
        <v>47</v>
      </c>
      <c r="C10" s="91" t="s">
        <v>19</v>
      </c>
      <c r="D10" s="91" t="s">
        <v>96</v>
      </c>
      <c r="E10" s="175" t="s">
        <v>97</v>
      </c>
      <c r="F10" s="176"/>
      <c r="G10" s="177"/>
      <c r="H10" s="120"/>
      <c r="I10" s="2"/>
      <c r="J10" s="2"/>
    </row>
    <row r="11" spans="1:10" x14ac:dyDescent="0.3">
      <c r="A11" s="10"/>
      <c r="B11" s="10"/>
      <c r="C11" s="122"/>
      <c r="D11" s="122"/>
      <c r="E11" s="178"/>
      <c r="F11" s="179"/>
      <c r="G11" s="180"/>
      <c r="H11" s="120">
        <f>(E11*D11)</f>
        <v>0</v>
      </c>
      <c r="I11" s="2"/>
      <c r="J11" s="2"/>
    </row>
    <row r="12" spans="1:10" x14ac:dyDescent="0.3">
      <c r="A12" s="10"/>
      <c r="B12" s="10"/>
      <c r="C12" s="122"/>
      <c r="D12" s="122"/>
      <c r="E12" s="178"/>
      <c r="F12" s="179"/>
      <c r="G12" s="180"/>
      <c r="H12" s="120">
        <f>(E12*D12)</f>
        <v>0</v>
      </c>
      <c r="I12" s="2"/>
      <c r="J12" s="2"/>
    </row>
    <row r="13" spans="1:10" x14ac:dyDescent="0.3">
      <c r="A13" s="10"/>
      <c r="B13" s="10"/>
      <c r="C13" s="122"/>
      <c r="D13" s="122"/>
      <c r="E13" s="178"/>
      <c r="F13" s="179"/>
      <c r="G13" s="180"/>
      <c r="H13" s="120">
        <f>(E13*D13)</f>
        <v>0</v>
      </c>
      <c r="I13" s="2"/>
      <c r="J13" s="2"/>
    </row>
    <row r="14" spans="1:10" x14ac:dyDescent="0.3">
      <c r="A14" s="160" t="str">
        <f>'LEAP Budget '!A16</f>
        <v>Personnel total</v>
      </c>
      <c r="B14" s="161"/>
      <c r="C14" s="161"/>
      <c r="D14" s="161"/>
      <c r="E14" s="161"/>
      <c r="F14" s="161"/>
      <c r="G14" s="162"/>
      <c r="H14" s="12">
        <f>SUM(H7:H13)</f>
        <v>0</v>
      </c>
      <c r="I14" s="2"/>
      <c r="J14" s="2"/>
    </row>
    <row r="15" spans="1:10" x14ac:dyDescent="0.3">
      <c r="A15" s="141" t="str">
        <f>'LEAP Budget '!A17</f>
        <v>Travel (in-state travel only)</v>
      </c>
      <c r="B15" s="142"/>
      <c r="C15" s="142"/>
      <c r="D15" s="142"/>
      <c r="E15" s="142"/>
      <c r="F15" s="142"/>
      <c r="G15" s="142"/>
      <c r="H15" s="143"/>
      <c r="I15" s="2"/>
    </row>
    <row r="16" spans="1:10" x14ac:dyDescent="0.3">
      <c r="A16" s="109" t="s">
        <v>32</v>
      </c>
      <c r="B16" s="109" t="s">
        <v>47</v>
      </c>
      <c r="C16" s="109" t="s">
        <v>33</v>
      </c>
      <c r="D16" s="109" t="s">
        <v>34</v>
      </c>
      <c r="E16" s="109" t="s">
        <v>35</v>
      </c>
      <c r="F16" s="109" t="s">
        <v>36</v>
      </c>
      <c r="G16" s="109" t="s">
        <v>37</v>
      </c>
      <c r="H16" s="109" t="s">
        <v>30</v>
      </c>
      <c r="I16" s="2"/>
      <c r="J16" s="2"/>
    </row>
    <row r="17" spans="1:11" x14ac:dyDescent="0.3">
      <c r="A17" s="107"/>
      <c r="B17" s="107"/>
      <c r="C17" s="107"/>
      <c r="D17" s="107"/>
      <c r="E17" s="107"/>
      <c r="F17" s="13"/>
      <c r="G17" s="14"/>
      <c r="H17" s="9">
        <f>E17*F17*G17</f>
        <v>0</v>
      </c>
      <c r="I17" s="2"/>
      <c r="J17" s="2"/>
    </row>
    <row r="18" spans="1:11" x14ac:dyDescent="0.3">
      <c r="A18" s="107"/>
      <c r="B18" s="107"/>
      <c r="C18" s="107"/>
      <c r="D18" s="107"/>
      <c r="E18" s="107"/>
      <c r="F18" s="13"/>
      <c r="G18" s="14"/>
      <c r="H18" s="9">
        <f>E18*F18*G18</f>
        <v>0</v>
      </c>
      <c r="I18" s="2"/>
      <c r="J18" s="2"/>
    </row>
    <row r="19" spans="1:11" x14ac:dyDescent="0.3">
      <c r="A19" s="107"/>
      <c r="B19" s="107"/>
      <c r="C19" s="107"/>
      <c r="D19" s="107"/>
      <c r="E19" s="107"/>
      <c r="F19" s="13"/>
      <c r="G19" s="14"/>
      <c r="H19" s="9">
        <f>E19*F19*G19</f>
        <v>0</v>
      </c>
      <c r="I19" s="2"/>
      <c r="J19" s="2"/>
    </row>
    <row r="20" spans="1:11" x14ac:dyDescent="0.3">
      <c r="A20" s="10"/>
      <c r="B20" s="10"/>
      <c r="C20" s="2"/>
      <c r="D20" s="2"/>
      <c r="E20" s="2"/>
      <c r="F20" s="15"/>
      <c r="G20" s="19"/>
      <c r="H20" s="9">
        <f>E20*F20*G20</f>
        <v>0</v>
      </c>
      <c r="I20" s="2"/>
      <c r="J20" s="2"/>
    </row>
    <row r="21" spans="1:11" x14ac:dyDescent="0.3">
      <c r="A21" s="10"/>
      <c r="B21" s="10"/>
      <c r="C21" s="2"/>
      <c r="D21" s="2"/>
      <c r="E21" s="2"/>
      <c r="F21" s="15"/>
      <c r="G21" s="18"/>
      <c r="H21" s="9">
        <f>E21*F21*G21</f>
        <v>0</v>
      </c>
      <c r="I21" s="2"/>
      <c r="J21" s="2"/>
    </row>
    <row r="22" spans="1:11" x14ac:dyDescent="0.3">
      <c r="A22" s="138" t="str">
        <f>'LEAP Budget '!A24</f>
        <v>Travel total</v>
      </c>
      <c r="B22" s="139"/>
      <c r="C22" s="139"/>
      <c r="D22" s="139"/>
      <c r="E22" s="139"/>
      <c r="F22" s="139"/>
      <c r="G22" s="140"/>
      <c r="H22" s="12">
        <f>SUM(H17:H21)</f>
        <v>0</v>
      </c>
      <c r="I22" s="2"/>
      <c r="J22" s="2"/>
    </row>
    <row r="23" spans="1:11" x14ac:dyDescent="0.3">
      <c r="A23" s="148" t="str">
        <f>'LEAP Budget '!A25</f>
        <v>Supplies and Materials</v>
      </c>
      <c r="B23" s="149"/>
      <c r="C23" s="149"/>
      <c r="D23" s="149"/>
      <c r="E23" s="149"/>
      <c r="F23" s="149"/>
      <c r="G23" s="149"/>
      <c r="H23" s="150"/>
      <c r="I23" s="2"/>
    </row>
    <row r="24" spans="1:11" x14ac:dyDescent="0.3">
      <c r="A24" s="109" t="s">
        <v>26</v>
      </c>
      <c r="B24" s="109" t="s">
        <v>47</v>
      </c>
      <c r="C24" s="154" t="s">
        <v>27</v>
      </c>
      <c r="D24" s="155"/>
      <c r="E24" s="156"/>
      <c r="F24" s="109" t="s">
        <v>28</v>
      </c>
      <c r="G24" s="109" t="s">
        <v>29</v>
      </c>
      <c r="H24" s="109" t="s">
        <v>30</v>
      </c>
      <c r="I24" s="2"/>
      <c r="J24" s="2"/>
    </row>
    <row r="25" spans="1:11" x14ac:dyDescent="0.3">
      <c r="A25" s="107"/>
      <c r="B25" s="107"/>
      <c r="C25" s="147"/>
      <c r="D25" s="147"/>
      <c r="E25" s="147"/>
      <c r="F25" s="13"/>
      <c r="G25" s="14"/>
      <c r="H25" s="9">
        <f>F25*G25</f>
        <v>0</v>
      </c>
      <c r="I25" s="2"/>
      <c r="J25" s="2"/>
    </row>
    <row r="26" spans="1:11" x14ac:dyDescent="0.3">
      <c r="A26" s="10"/>
      <c r="B26" s="10"/>
      <c r="C26" s="147"/>
      <c r="D26" s="147"/>
      <c r="E26" s="147"/>
      <c r="F26" s="15"/>
      <c r="G26" s="16"/>
      <c r="H26" s="9">
        <f t="shared" ref="H26:H29" si="4">F26*G26</f>
        <v>0</v>
      </c>
      <c r="I26" s="2"/>
      <c r="J26" s="2"/>
      <c r="K26" s="6"/>
    </row>
    <row r="27" spans="1:11" x14ac:dyDescent="0.3">
      <c r="A27" s="17"/>
      <c r="B27" s="17"/>
      <c r="C27" s="147"/>
      <c r="D27" s="147"/>
      <c r="E27" s="147"/>
      <c r="F27" s="15"/>
      <c r="G27" s="16"/>
      <c r="H27" s="9">
        <f t="shared" si="4"/>
        <v>0</v>
      </c>
      <c r="I27" s="2"/>
      <c r="J27" s="2"/>
    </row>
    <row r="28" spans="1:11" x14ac:dyDescent="0.3">
      <c r="A28" s="10"/>
      <c r="B28" s="10"/>
      <c r="C28" s="147"/>
      <c r="D28" s="147"/>
      <c r="E28" s="147"/>
      <c r="F28" s="15"/>
      <c r="G28" s="16"/>
      <c r="H28" s="9">
        <f t="shared" si="4"/>
        <v>0</v>
      </c>
      <c r="I28" s="2"/>
      <c r="J28" s="2"/>
    </row>
    <row r="29" spans="1:11" x14ac:dyDescent="0.3">
      <c r="A29" s="10"/>
      <c r="B29" s="10"/>
      <c r="C29" s="147"/>
      <c r="D29" s="147"/>
      <c r="E29" s="147"/>
      <c r="F29" s="15"/>
      <c r="G29" s="18"/>
      <c r="H29" s="9">
        <f t="shared" si="4"/>
        <v>0</v>
      </c>
      <c r="I29" s="2"/>
      <c r="J29" s="2"/>
    </row>
    <row r="30" spans="1:11" x14ac:dyDescent="0.3">
      <c r="A30" s="138" t="str">
        <f>'LEAP Budget '!A32</f>
        <v>Supplies and Materials total</v>
      </c>
      <c r="B30" s="139"/>
      <c r="C30" s="139"/>
      <c r="D30" s="139"/>
      <c r="E30" s="139"/>
      <c r="F30" s="139"/>
      <c r="G30" s="140"/>
      <c r="H30" s="12">
        <f>SUM(H25:H29)</f>
        <v>0</v>
      </c>
      <c r="I30" s="2"/>
      <c r="J30" s="2"/>
    </row>
    <row r="31" spans="1:11" x14ac:dyDescent="0.3">
      <c r="A31" s="141" t="s">
        <v>127</v>
      </c>
      <c r="B31" s="142"/>
      <c r="C31" s="142"/>
      <c r="D31" s="142"/>
      <c r="E31" s="142"/>
      <c r="F31" s="142"/>
      <c r="G31" s="142"/>
      <c r="H31" s="143"/>
      <c r="I31" s="2"/>
    </row>
    <row r="32" spans="1:11" x14ac:dyDescent="0.3">
      <c r="A32" s="109" t="s">
        <v>26</v>
      </c>
      <c r="B32" s="109" t="s">
        <v>47</v>
      </c>
      <c r="C32" s="154" t="s">
        <v>39</v>
      </c>
      <c r="D32" s="155"/>
      <c r="E32" s="156"/>
      <c r="F32" s="109" t="s">
        <v>28</v>
      </c>
      <c r="G32" s="109" t="s">
        <v>40</v>
      </c>
      <c r="H32" s="109" t="s">
        <v>30</v>
      </c>
      <c r="I32" s="2"/>
      <c r="J32" s="2"/>
    </row>
    <row r="33" spans="1:10" x14ac:dyDescent="0.3">
      <c r="A33" s="107"/>
      <c r="B33" s="107"/>
      <c r="C33" s="147"/>
      <c r="D33" s="147"/>
      <c r="E33" s="147"/>
      <c r="F33" s="23"/>
      <c r="G33" s="24"/>
      <c r="H33" s="9">
        <f>F33*G33</f>
        <v>0</v>
      </c>
      <c r="I33" s="2"/>
      <c r="J33" s="2"/>
    </row>
    <row r="34" spans="1:10" x14ac:dyDescent="0.3">
      <c r="A34" s="10"/>
      <c r="B34" s="10"/>
      <c r="C34" s="147"/>
      <c r="D34" s="147"/>
      <c r="E34" s="147"/>
      <c r="F34" s="20"/>
      <c r="G34" s="21"/>
      <c r="H34" s="9">
        <f t="shared" ref="H34:H38" si="5">F34*G34</f>
        <v>0</v>
      </c>
      <c r="I34" s="2"/>
      <c r="J34" s="2"/>
    </row>
    <row r="35" spans="1:10" x14ac:dyDescent="0.3">
      <c r="A35" s="10"/>
      <c r="B35" s="10"/>
      <c r="C35" s="147"/>
      <c r="D35" s="147"/>
      <c r="E35" s="147"/>
      <c r="F35" s="20"/>
      <c r="G35" s="21"/>
      <c r="H35" s="9">
        <f t="shared" si="5"/>
        <v>0</v>
      </c>
      <c r="I35" s="2"/>
      <c r="J35" s="2"/>
    </row>
    <row r="36" spans="1:10" x14ac:dyDescent="0.3">
      <c r="A36" s="10"/>
      <c r="B36" s="10"/>
      <c r="C36" s="147"/>
      <c r="D36" s="147"/>
      <c r="E36" s="147"/>
      <c r="F36" s="20"/>
      <c r="G36" s="21"/>
      <c r="H36" s="9">
        <f t="shared" si="5"/>
        <v>0</v>
      </c>
      <c r="I36" s="2"/>
      <c r="J36" s="2"/>
    </row>
    <row r="37" spans="1:10" x14ac:dyDescent="0.3">
      <c r="A37" s="10"/>
      <c r="B37" s="10"/>
      <c r="C37" s="147"/>
      <c r="D37" s="147"/>
      <c r="E37" s="147"/>
      <c r="F37" s="20"/>
      <c r="G37" s="21"/>
      <c r="H37" s="9">
        <f t="shared" si="5"/>
        <v>0</v>
      </c>
      <c r="I37" s="2"/>
      <c r="J37" s="2"/>
    </row>
    <row r="38" spans="1:10" x14ac:dyDescent="0.3">
      <c r="A38" s="10"/>
      <c r="B38" s="10"/>
      <c r="C38" s="147"/>
      <c r="D38" s="147"/>
      <c r="E38" s="147"/>
      <c r="F38" s="20"/>
      <c r="G38" s="22"/>
      <c r="H38" s="9">
        <f t="shared" si="5"/>
        <v>0</v>
      </c>
      <c r="I38" s="2"/>
      <c r="J38" s="2"/>
    </row>
    <row r="39" spans="1:10" x14ac:dyDescent="0.3">
      <c r="A39" s="138" t="str">
        <f>'LEAP Budget '!A41</f>
        <v>Contractual total</v>
      </c>
      <c r="B39" s="139"/>
      <c r="C39" s="139"/>
      <c r="D39" s="139"/>
      <c r="E39" s="139"/>
      <c r="F39" s="139"/>
      <c r="G39" s="140"/>
      <c r="H39" s="12">
        <f>SUM(H33:H38)</f>
        <v>0</v>
      </c>
      <c r="I39" s="2"/>
      <c r="J39" s="2"/>
    </row>
    <row r="40" spans="1:10" x14ac:dyDescent="0.3">
      <c r="A40" s="141" t="s">
        <v>116</v>
      </c>
      <c r="B40" s="149"/>
      <c r="C40" s="149"/>
      <c r="D40" s="149"/>
      <c r="E40" s="149"/>
      <c r="F40" s="149"/>
      <c r="G40" s="149"/>
      <c r="H40" s="150"/>
      <c r="I40" s="2"/>
    </row>
    <row r="41" spans="1:10" x14ac:dyDescent="0.3">
      <c r="A41" s="37" t="s">
        <v>26</v>
      </c>
      <c r="B41" s="37" t="s">
        <v>47</v>
      </c>
      <c r="C41" s="154" t="s">
        <v>39</v>
      </c>
      <c r="D41" s="155"/>
      <c r="E41" s="156"/>
      <c r="F41" s="109" t="s">
        <v>28</v>
      </c>
      <c r="G41" s="109" t="s">
        <v>40</v>
      </c>
      <c r="H41" s="109" t="s">
        <v>30</v>
      </c>
      <c r="I41" s="25"/>
      <c r="J41" s="2"/>
    </row>
    <row r="42" spans="1:10" x14ac:dyDescent="0.3">
      <c r="A42" s="26"/>
      <c r="B42" s="26"/>
      <c r="C42" s="147"/>
      <c r="D42" s="147"/>
      <c r="E42" s="147"/>
      <c r="F42" s="27"/>
      <c r="G42" s="28"/>
      <c r="H42" s="9">
        <f>G42*F42</f>
        <v>0</v>
      </c>
      <c r="I42" s="2"/>
      <c r="J42" s="2"/>
    </row>
    <row r="43" spans="1:10" x14ac:dyDescent="0.3">
      <c r="A43" s="29"/>
      <c r="B43" s="29"/>
      <c r="C43" s="147"/>
      <c r="D43" s="147"/>
      <c r="E43" s="147"/>
      <c r="F43" s="30"/>
      <c r="G43" s="22"/>
      <c r="H43" s="9">
        <f t="shared" ref="H43:H45" si="6">G43*F43</f>
        <v>0</v>
      </c>
      <c r="I43" s="2"/>
      <c r="J43" s="2"/>
    </row>
    <row r="44" spans="1:10" x14ac:dyDescent="0.3">
      <c r="A44" s="29"/>
      <c r="B44" s="29"/>
      <c r="C44" s="147"/>
      <c r="D44" s="147"/>
      <c r="E44" s="147"/>
      <c r="F44" s="30"/>
      <c r="G44" s="22"/>
      <c r="H44" s="9">
        <f t="shared" si="6"/>
        <v>0</v>
      </c>
      <c r="I44" s="2"/>
      <c r="J44" s="2"/>
    </row>
    <row r="45" spans="1:10" x14ac:dyDescent="0.3">
      <c r="A45" s="29"/>
      <c r="B45" s="29"/>
      <c r="C45" s="147"/>
      <c r="D45" s="147"/>
      <c r="E45" s="147"/>
      <c r="F45" s="30"/>
      <c r="G45" s="22"/>
      <c r="H45" s="9">
        <f t="shared" si="6"/>
        <v>0</v>
      </c>
    </row>
    <row r="46" spans="1:10" x14ac:dyDescent="0.3">
      <c r="A46" s="29"/>
      <c r="B46" s="29"/>
      <c r="C46" s="147"/>
      <c r="D46" s="147"/>
      <c r="E46" s="147"/>
      <c r="F46" s="30"/>
      <c r="G46" s="22"/>
      <c r="H46" s="9">
        <f>G46*F46</f>
        <v>0</v>
      </c>
    </row>
    <row r="47" spans="1:10" x14ac:dyDescent="0.3">
      <c r="A47" s="138" t="str">
        <f>'LEAP Budget '!A49</f>
        <v>Communications and Outreach total</v>
      </c>
      <c r="B47" s="139"/>
      <c r="C47" s="139"/>
      <c r="D47" s="139"/>
      <c r="E47" s="139"/>
      <c r="F47" s="139"/>
      <c r="G47" s="140"/>
      <c r="H47" s="12">
        <f>SUM(H42:H46)</f>
        <v>0</v>
      </c>
    </row>
    <row r="48" spans="1:10" x14ac:dyDescent="0.3">
      <c r="A48" s="191" t="str">
        <f>'LEAP Budget '!A50</f>
        <v>Supportive Services</v>
      </c>
      <c r="B48" s="192"/>
      <c r="C48" s="192"/>
      <c r="D48" s="192"/>
      <c r="E48" s="192"/>
      <c r="F48" s="192"/>
      <c r="G48" s="192"/>
      <c r="H48" s="193"/>
      <c r="I48" s="2"/>
    </row>
    <row r="49" spans="1:10" x14ac:dyDescent="0.3">
      <c r="A49" s="109" t="s">
        <v>26</v>
      </c>
      <c r="B49" s="109" t="s">
        <v>47</v>
      </c>
      <c r="C49" s="154" t="s">
        <v>39</v>
      </c>
      <c r="D49" s="155"/>
      <c r="E49" s="156"/>
      <c r="F49" s="109" t="s">
        <v>28</v>
      </c>
      <c r="G49" s="109" t="s">
        <v>40</v>
      </c>
      <c r="H49" s="109" t="s">
        <v>30</v>
      </c>
      <c r="I49" s="2"/>
      <c r="J49" s="2"/>
    </row>
    <row r="50" spans="1:10" x14ac:dyDescent="0.3">
      <c r="A50" s="107"/>
      <c r="B50" s="107"/>
      <c r="C50" s="147"/>
      <c r="D50" s="147"/>
      <c r="E50" s="147"/>
      <c r="F50" s="20"/>
      <c r="G50" s="21"/>
      <c r="H50" s="9">
        <f>G50*F50</f>
        <v>0</v>
      </c>
      <c r="I50" s="2"/>
      <c r="J50" s="2"/>
    </row>
    <row r="51" spans="1:10" x14ac:dyDescent="0.3">
      <c r="A51" s="10"/>
      <c r="B51" s="10"/>
      <c r="C51" s="147"/>
      <c r="D51" s="147"/>
      <c r="E51" s="147"/>
      <c r="F51" s="20"/>
      <c r="G51" s="21"/>
      <c r="H51" s="9">
        <f>G51*F51</f>
        <v>0</v>
      </c>
      <c r="I51" s="2"/>
      <c r="J51" s="2"/>
    </row>
    <row r="52" spans="1:10" x14ac:dyDescent="0.3">
      <c r="A52" s="10"/>
      <c r="B52" s="10"/>
      <c r="C52" s="147"/>
      <c r="D52" s="147"/>
      <c r="E52" s="147"/>
      <c r="F52" s="20"/>
      <c r="G52" s="21"/>
      <c r="H52" s="9">
        <f>G52*F52</f>
        <v>0</v>
      </c>
      <c r="I52" s="2"/>
      <c r="J52" s="2"/>
    </row>
    <row r="53" spans="1:10" x14ac:dyDescent="0.3">
      <c r="A53" s="10"/>
      <c r="B53" s="10"/>
      <c r="C53" s="147"/>
      <c r="D53" s="147"/>
      <c r="E53" s="147"/>
      <c r="F53" s="20"/>
      <c r="G53" s="21"/>
      <c r="H53" s="9">
        <f>G53*F53</f>
        <v>0</v>
      </c>
      <c r="I53" s="2"/>
      <c r="J53" s="2"/>
    </row>
    <row r="54" spans="1:10" x14ac:dyDescent="0.3">
      <c r="A54" s="10"/>
      <c r="B54" s="10"/>
      <c r="C54" s="147"/>
      <c r="D54" s="147"/>
      <c r="E54" s="147"/>
      <c r="F54" s="20"/>
      <c r="G54" s="22"/>
      <c r="H54" s="9">
        <f>G54*F54</f>
        <v>0</v>
      </c>
      <c r="I54" s="2"/>
      <c r="J54" s="2"/>
    </row>
    <row r="55" spans="1:10" x14ac:dyDescent="0.3">
      <c r="A55" s="138" t="str">
        <f>'LEAP Budget '!A57</f>
        <v>Supportive Services total</v>
      </c>
      <c r="B55" s="139"/>
      <c r="C55" s="139"/>
      <c r="D55" s="139"/>
      <c r="E55" s="139"/>
      <c r="F55" s="139"/>
      <c r="G55" s="140"/>
      <c r="H55" s="12">
        <f>SUM(H50:H54)</f>
        <v>0</v>
      </c>
      <c r="I55" s="2"/>
      <c r="J55" s="2"/>
    </row>
    <row r="56" spans="1:10" hidden="1" x14ac:dyDescent="0.3">
      <c r="A56" s="191"/>
      <c r="B56" s="192"/>
      <c r="C56" s="192"/>
      <c r="D56" s="192"/>
      <c r="E56" s="192"/>
      <c r="F56" s="192"/>
      <c r="G56" s="193"/>
      <c r="H56" s="46"/>
    </row>
    <row r="57" spans="1:10" hidden="1" x14ac:dyDescent="0.3">
      <c r="A57" s="37" t="s">
        <v>26</v>
      </c>
      <c r="B57" s="37" t="s">
        <v>47</v>
      </c>
      <c r="C57" s="154" t="s">
        <v>39</v>
      </c>
      <c r="D57" s="155"/>
      <c r="E57" s="156"/>
      <c r="F57" s="109" t="s">
        <v>28</v>
      </c>
      <c r="G57" s="109" t="s">
        <v>40</v>
      </c>
      <c r="H57" s="109" t="s">
        <v>30</v>
      </c>
    </row>
    <row r="58" spans="1:10" hidden="1" x14ac:dyDescent="0.3">
      <c r="A58" s="26"/>
      <c r="B58" s="26"/>
      <c r="C58" s="222"/>
      <c r="D58" s="223"/>
      <c r="E58" s="224"/>
      <c r="F58" s="27"/>
      <c r="G58" s="28"/>
      <c r="H58" s="9">
        <f>G58*F58</f>
        <v>0</v>
      </c>
    </row>
    <row r="59" spans="1:10" hidden="1" x14ac:dyDescent="0.3">
      <c r="A59" s="26"/>
      <c r="B59" s="26"/>
      <c r="C59" s="222"/>
      <c r="D59" s="223"/>
      <c r="E59" s="224"/>
      <c r="F59" s="27"/>
      <c r="G59" s="28"/>
      <c r="H59" s="9">
        <f t="shared" ref="H59:H63" si="7">G59*F59</f>
        <v>0</v>
      </c>
    </row>
    <row r="60" spans="1:10" hidden="1" x14ac:dyDescent="0.3">
      <c r="A60" s="29"/>
      <c r="B60" s="29"/>
      <c r="C60" s="222"/>
      <c r="D60" s="223"/>
      <c r="E60" s="224"/>
      <c r="F60" s="30"/>
      <c r="G60" s="22"/>
      <c r="H60" s="9">
        <f t="shared" si="7"/>
        <v>0</v>
      </c>
    </row>
    <row r="61" spans="1:10" hidden="1" x14ac:dyDescent="0.3">
      <c r="A61" s="29"/>
      <c r="B61" s="29"/>
      <c r="C61" s="222"/>
      <c r="D61" s="223"/>
      <c r="E61" s="224"/>
      <c r="F61" s="30"/>
      <c r="G61" s="22"/>
      <c r="H61" s="9">
        <f>G61*F61</f>
        <v>0</v>
      </c>
    </row>
    <row r="62" spans="1:10" hidden="1" x14ac:dyDescent="0.3">
      <c r="A62" s="29"/>
      <c r="B62" s="29"/>
      <c r="C62" s="222"/>
      <c r="D62" s="223"/>
      <c r="E62" s="224"/>
      <c r="F62" s="30"/>
      <c r="G62" s="22"/>
      <c r="H62" s="9">
        <f>G62*F62</f>
        <v>0</v>
      </c>
    </row>
    <row r="63" spans="1:10" hidden="1" x14ac:dyDescent="0.3">
      <c r="A63" s="29"/>
      <c r="B63" s="29"/>
      <c r="C63" s="222"/>
      <c r="D63" s="223"/>
      <c r="E63" s="224"/>
      <c r="F63" s="30"/>
      <c r="G63" s="22"/>
      <c r="H63" s="9">
        <f t="shared" si="7"/>
        <v>0</v>
      </c>
    </row>
    <row r="64" spans="1:10" hidden="1" x14ac:dyDescent="0.3">
      <c r="A64" s="138" t="str">
        <f>'LEAP Budget '!A66</f>
        <v>Other total</v>
      </c>
      <c r="B64" s="139"/>
      <c r="C64" s="139"/>
      <c r="D64" s="139"/>
      <c r="E64" s="139"/>
      <c r="F64" s="139"/>
      <c r="G64" s="140"/>
      <c r="H64" s="12">
        <f>SUM(H58:H63)</f>
        <v>0</v>
      </c>
    </row>
    <row r="65" spans="1:8" x14ac:dyDescent="0.3">
      <c r="A65" s="141" t="str">
        <f>'LEAP Budget '!A67</f>
        <v>Administrative Costs (cannot exceed 10% of total project budget)</v>
      </c>
      <c r="B65" s="142"/>
      <c r="C65" s="142"/>
      <c r="D65" s="142"/>
      <c r="E65" s="142"/>
      <c r="F65" s="142"/>
      <c r="G65" s="142"/>
      <c r="H65" s="143"/>
    </row>
    <row r="66" spans="1:8" x14ac:dyDescent="0.3">
      <c r="A66" s="37" t="s">
        <v>26</v>
      </c>
      <c r="B66" s="37" t="s">
        <v>47</v>
      </c>
      <c r="C66" s="154" t="s">
        <v>39</v>
      </c>
      <c r="D66" s="155"/>
      <c r="E66" s="156"/>
      <c r="F66" s="109" t="s">
        <v>28</v>
      </c>
      <c r="G66" s="109" t="s">
        <v>40</v>
      </c>
      <c r="H66" s="109" t="s">
        <v>30</v>
      </c>
    </row>
    <row r="67" spans="1:8" x14ac:dyDescent="0.3">
      <c r="A67" s="26"/>
      <c r="B67" s="26"/>
      <c r="C67" s="147"/>
      <c r="D67" s="147"/>
      <c r="E67" s="147"/>
      <c r="F67" s="27"/>
      <c r="G67" s="28"/>
      <c r="H67" s="9">
        <f>G67*F67</f>
        <v>0</v>
      </c>
    </row>
    <row r="68" spans="1:8" x14ac:dyDescent="0.3">
      <c r="A68" s="29"/>
      <c r="B68" s="29"/>
      <c r="C68" s="147"/>
      <c r="D68" s="147"/>
      <c r="E68" s="147"/>
      <c r="F68" s="30"/>
      <c r="G68" s="22"/>
      <c r="H68" s="9">
        <f t="shared" ref="H68:H71" si="8">G68*F68</f>
        <v>0</v>
      </c>
    </row>
    <row r="69" spans="1:8" x14ac:dyDescent="0.3">
      <c r="A69" s="29"/>
      <c r="B69" s="29"/>
      <c r="C69" s="147"/>
      <c r="D69" s="147"/>
      <c r="E69" s="147"/>
      <c r="F69" s="30"/>
      <c r="G69" s="22"/>
      <c r="H69" s="9">
        <f t="shared" si="8"/>
        <v>0</v>
      </c>
    </row>
    <row r="70" spans="1:8" x14ac:dyDescent="0.3">
      <c r="A70" s="29"/>
      <c r="B70" s="29"/>
      <c r="C70" s="147"/>
      <c r="D70" s="147"/>
      <c r="E70" s="147"/>
      <c r="F70" s="30"/>
      <c r="G70" s="22"/>
      <c r="H70" s="9">
        <f t="shared" si="8"/>
        <v>0</v>
      </c>
    </row>
    <row r="71" spans="1:8" x14ac:dyDescent="0.3">
      <c r="A71" s="29"/>
      <c r="B71" s="29"/>
      <c r="C71" s="147"/>
      <c r="D71" s="147"/>
      <c r="E71" s="147"/>
      <c r="F71" s="30"/>
      <c r="G71" s="22"/>
      <c r="H71" s="9">
        <f t="shared" si="8"/>
        <v>0</v>
      </c>
    </row>
    <row r="72" spans="1:8" x14ac:dyDescent="0.3">
      <c r="A72" s="138" t="s">
        <v>10</v>
      </c>
      <c r="B72" s="139"/>
      <c r="C72" s="139"/>
      <c r="D72" s="139"/>
      <c r="E72" s="139"/>
      <c r="F72" s="139"/>
      <c r="G72" s="140"/>
      <c r="H72" s="12">
        <f>SUM(H67:H71)</f>
        <v>0</v>
      </c>
    </row>
    <row r="73" spans="1:8" x14ac:dyDescent="0.3">
      <c r="A73" s="138" t="str">
        <f>'LEAP Budget '!A75</f>
        <v>Admin percent of total</v>
      </c>
      <c r="B73" s="139"/>
      <c r="C73" s="139"/>
      <c r="D73" s="139"/>
      <c r="E73" s="139"/>
      <c r="F73" s="139"/>
      <c r="G73" s="140"/>
      <c r="H73" s="32" t="e">
        <f>H72/H74</f>
        <v>#DIV/0!</v>
      </c>
    </row>
    <row r="74" spans="1:8" s="56" customFormat="1" ht="18" x14ac:dyDescent="0.35">
      <c r="A74" s="144" t="s">
        <v>48</v>
      </c>
      <c r="B74" s="145"/>
      <c r="C74" s="145"/>
      <c r="D74" s="145"/>
      <c r="E74" s="145"/>
      <c r="F74" s="145"/>
      <c r="G74" s="146"/>
      <c r="H74" s="66">
        <f>H72+H64+H47+H39+H55+H22+H30+H14</f>
        <v>0</v>
      </c>
    </row>
    <row r="75" spans="1:8" x14ac:dyDescent="0.3">
      <c r="A75" s="133" t="s">
        <v>0</v>
      </c>
      <c r="B75" s="135" t="s">
        <v>113</v>
      </c>
      <c r="C75" s="135" t="s">
        <v>113</v>
      </c>
      <c r="D75" s="135" t="s">
        <v>113</v>
      </c>
      <c r="E75" s="135" t="s">
        <v>113</v>
      </c>
      <c r="F75" s="135" t="s">
        <v>113</v>
      </c>
      <c r="G75" s="135" t="s">
        <v>113</v>
      </c>
      <c r="H75" s="135" t="s">
        <v>113</v>
      </c>
    </row>
  </sheetData>
  <protectedRanges>
    <protectedRange algorithmName="SHA-512" hashValue="eUM/x+HKeZAn5yOdyYEVRN0pF51DnRNBI7kX2lMh5gvTgBecDgL7VivYydzVP3HTfyCyIWkI1CHlT1eX0bNNRA==" saltValue="wYUFpwrP3cxyGV6ewI7Jag==" spinCount="100000" sqref="H64 H72 H14 H39 H55 H22 H30 H47 H74" name="Range2"/>
    <protectedRange algorithmName="SHA-512" hashValue="eUM/x+HKeZAn5yOdyYEVRN0pF51DnRNBI7kX2lMh5gvTgBecDgL7VivYydzVP3HTfyCyIWkI1CHlT1eX0bNNRA==" saltValue="wYUFpwrP3cxyGV6ewI7Jag==" spinCount="100000" sqref="H73" name="Range2_1"/>
  </protectedRanges>
  <mergeCells count="67">
    <mergeCell ref="C58:E58"/>
    <mergeCell ref="C57:E57"/>
    <mergeCell ref="C62:E62"/>
    <mergeCell ref="C53:E53"/>
    <mergeCell ref="C54:E54"/>
    <mergeCell ref="A55:G55"/>
    <mergeCell ref="A56:G56"/>
    <mergeCell ref="C71:E71"/>
    <mergeCell ref="C63:E63"/>
    <mergeCell ref="C66:E66"/>
    <mergeCell ref="C67:E67"/>
    <mergeCell ref="C68:E68"/>
    <mergeCell ref="C69:E69"/>
    <mergeCell ref="C70:E70"/>
    <mergeCell ref="A64:G64"/>
    <mergeCell ref="A65:H65"/>
    <mergeCell ref="C61:E61"/>
    <mergeCell ref="C60:E60"/>
    <mergeCell ref="C59:E59"/>
    <mergeCell ref="C34:E34"/>
    <mergeCell ref="C36:E36"/>
    <mergeCell ref="C37:E37"/>
    <mergeCell ref="C35:E35"/>
    <mergeCell ref="C41:E41"/>
    <mergeCell ref="C42:E42"/>
    <mergeCell ref="C43:E43"/>
    <mergeCell ref="C44:E44"/>
    <mergeCell ref="C45:E45"/>
    <mergeCell ref="C46:E46"/>
    <mergeCell ref="C29:E29"/>
    <mergeCell ref="A1:H1"/>
    <mergeCell ref="B2:D2"/>
    <mergeCell ref="G2:H2"/>
    <mergeCell ref="B3:D3"/>
    <mergeCell ref="G3:H3"/>
    <mergeCell ref="B4:D4"/>
    <mergeCell ref="G4:H4"/>
    <mergeCell ref="C24:E24"/>
    <mergeCell ref="C25:E25"/>
    <mergeCell ref="C26:E26"/>
    <mergeCell ref="C27:E27"/>
    <mergeCell ref="C28:E28"/>
    <mergeCell ref="A23:H23"/>
    <mergeCell ref="A15:H15"/>
    <mergeCell ref="A5:H5"/>
    <mergeCell ref="A14:G14"/>
    <mergeCell ref="A22:G22"/>
    <mergeCell ref="E10:G10"/>
    <mergeCell ref="E11:G11"/>
    <mergeCell ref="E12:G12"/>
    <mergeCell ref="E13:G13"/>
    <mergeCell ref="A73:G73"/>
    <mergeCell ref="A72:G72"/>
    <mergeCell ref="A74:G74"/>
    <mergeCell ref="A30:G30"/>
    <mergeCell ref="A31:H31"/>
    <mergeCell ref="C38:E38"/>
    <mergeCell ref="C49:E49"/>
    <mergeCell ref="C50:E50"/>
    <mergeCell ref="C51:E51"/>
    <mergeCell ref="C52:E52"/>
    <mergeCell ref="A39:G39"/>
    <mergeCell ref="A40:H40"/>
    <mergeCell ref="A47:G47"/>
    <mergeCell ref="A48:H48"/>
    <mergeCell ref="C32:E32"/>
    <mergeCell ref="C33:E33"/>
  </mergeCells>
  <conditionalFormatting sqref="H73">
    <cfRule type="cellIs" dxfId="1" priority="1" operator="greater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019C-449F-4F06-8EFB-1CA3527695A4}">
  <dimension ref="A1:F20"/>
  <sheetViews>
    <sheetView workbookViewId="0">
      <selection activeCell="A15" sqref="A15:XFD15"/>
    </sheetView>
  </sheetViews>
  <sheetFormatPr defaultColWidth="0" defaultRowHeight="14.4" zeroHeight="1" x14ac:dyDescent="0.3"/>
  <cols>
    <col min="1" max="1" width="29.33203125" customWidth="1"/>
    <col min="2" max="2" width="8.88671875" customWidth="1"/>
    <col min="3" max="4" width="20.88671875" customWidth="1"/>
    <col min="5" max="6" width="0" hidden="1" customWidth="1"/>
    <col min="7" max="16384" width="8.88671875" hidden="1"/>
  </cols>
  <sheetData>
    <row r="1" spans="1:4" x14ac:dyDescent="0.3">
      <c r="A1" s="203" t="s">
        <v>122</v>
      </c>
      <c r="B1" s="203"/>
      <c r="C1" s="203"/>
      <c r="D1" s="203"/>
    </row>
    <row r="2" spans="1:4" x14ac:dyDescent="0.3">
      <c r="A2" s="203"/>
      <c r="B2" s="203"/>
      <c r="C2" s="203"/>
      <c r="D2" s="203"/>
    </row>
    <row r="3" spans="1:4" x14ac:dyDescent="0.3">
      <c r="A3" s="203"/>
      <c r="B3" s="203"/>
      <c r="C3" s="203"/>
      <c r="D3" s="203"/>
    </row>
    <row r="4" spans="1:4" ht="18" x14ac:dyDescent="0.35">
      <c r="A4" s="204" t="s">
        <v>87</v>
      </c>
      <c r="B4" s="204"/>
      <c r="C4" s="204"/>
      <c r="D4" s="204"/>
    </row>
    <row r="5" spans="1:4" ht="15.6" x14ac:dyDescent="0.3">
      <c r="A5" s="51" t="s">
        <v>1</v>
      </c>
      <c r="B5" s="205">
        <f>'LEAP Budget '!B2</f>
        <v>0</v>
      </c>
      <c r="C5" s="206"/>
      <c r="D5" s="206"/>
    </row>
    <row r="6" spans="1:4" ht="15.6" x14ac:dyDescent="0.3">
      <c r="A6" s="126" t="str">
        <f>'LEAP Budget '!A3</f>
        <v>Grant name:</v>
      </c>
      <c r="B6" s="205">
        <f>'LEAP Budget '!B3</f>
        <v>0</v>
      </c>
      <c r="C6" s="206"/>
      <c r="D6" s="206"/>
    </row>
    <row r="7" spans="1:4" ht="15.6" hidden="1" x14ac:dyDescent="0.3">
      <c r="A7" s="112"/>
      <c r="B7" s="113"/>
      <c r="C7" s="208" t="s">
        <v>89</v>
      </c>
      <c r="D7" s="209"/>
    </row>
    <row r="8" spans="1:4" ht="15.6" x14ac:dyDescent="0.3">
      <c r="A8" s="53"/>
      <c r="B8" s="54"/>
      <c r="C8" s="55" t="s">
        <v>2</v>
      </c>
      <c r="D8" s="52" t="s">
        <v>3</v>
      </c>
    </row>
    <row r="9" spans="1:4" ht="15.6" x14ac:dyDescent="0.3">
      <c r="A9" s="207" t="str">
        <f>'LEAP Budget '!A16</f>
        <v>Personnel total</v>
      </c>
      <c r="B9" s="207"/>
      <c r="C9" s="49">
        <f>'LEAP Budget '!G16</f>
        <v>0</v>
      </c>
      <c r="D9" s="49">
        <f>'Matching Funds, if any'!H14</f>
        <v>0</v>
      </c>
    </row>
    <row r="10" spans="1:4" ht="15.6" x14ac:dyDescent="0.3">
      <c r="A10" s="207" t="str">
        <f>'LEAP Budget '!A24</f>
        <v>Travel total</v>
      </c>
      <c r="B10" s="207"/>
      <c r="C10" s="49">
        <f>'LEAP Budget '!G24</f>
        <v>0</v>
      </c>
      <c r="D10" s="49">
        <f>'Matching Funds, if any'!H22</f>
        <v>0</v>
      </c>
    </row>
    <row r="11" spans="1:4" ht="15.6" x14ac:dyDescent="0.3">
      <c r="A11" s="207" t="str">
        <f>'LEAP Budget '!A32</f>
        <v>Supplies and Materials total</v>
      </c>
      <c r="B11" s="207"/>
      <c r="C11" s="49">
        <f>'LEAP Budget '!G32</f>
        <v>0</v>
      </c>
      <c r="D11" s="49">
        <f>'Matching Funds, if any'!H30</f>
        <v>0</v>
      </c>
    </row>
    <row r="12" spans="1:4" ht="15.6" x14ac:dyDescent="0.3">
      <c r="A12" s="207" t="str">
        <f>'LEAP Budget '!A41</f>
        <v>Contractual total</v>
      </c>
      <c r="B12" s="207"/>
      <c r="C12" s="49">
        <f>'LEAP Budget '!G41</f>
        <v>0</v>
      </c>
      <c r="D12" s="49">
        <f>'Matching Funds, if any'!H39</f>
        <v>0</v>
      </c>
    </row>
    <row r="13" spans="1:4" ht="15.6" x14ac:dyDescent="0.3">
      <c r="A13" s="207" t="str">
        <f>'LEAP Budget '!A49</f>
        <v>Communications and Outreach total</v>
      </c>
      <c r="B13" s="207"/>
      <c r="C13" s="49">
        <f>'LEAP Budget '!G49</f>
        <v>0</v>
      </c>
      <c r="D13" s="49">
        <f>'Matching Funds, if any'!H47</f>
        <v>0</v>
      </c>
    </row>
    <row r="14" spans="1:4" ht="15.6" x14ac:dyDescent="0.3">
      <c r="A14" s="207" t="str">
        <f>'LEAP Budget '!A57</f>
        <v>Supportive Services total</v>
      </c>
      <c r="B14" s="207"/>
      <c r="C14" s="49">
        <f>'LEAP Budget '!G57</f>
        <v>0</v>
      </c>
      <c r="D14" s="49">
        <f>'Matching Funds, if any'!H55</f>
        <v>0</v>
      </c>
    </row>
    <row r="15" spans="1:4" ht="15.6" x14ac:dyDescent="0.3">
      <c r="A15" s="207" t="str">
        <f>'LEAP Budget '!A74</f>
        <v>Administrative costs total</v>
      </c>
      <c r="B15" s="207"/>
      <c r="C15" s="49">
        <f>'LEAP Budget '!G74</f>
        <v>0</v>
      </c>
      <c r="D15" s="49">
        <f>'Matching Funds, if any'!H72</f>
        <v>0</v>
      </c>
    </row>
    <row r="16" spans="1:4" ht="15.6" x14ac:dyDescent="0.3">
      <c r="A16" s="202" t="s">
        <v>102</v>
      </c>
      <c r="B16" s="202"/>
      <c r="C16" s="123">
        <f>SUM(C9:C15)</f>
        <v>0</v>
      </c>
      <c r="D16" s="123">
        <f>SUM(D9:D15)</f>
        <v>0</v>
      </c>
    </row>
    <row r="17" spans="1:4" ht="15.6" x14ac:dyDescent="0.3">
      <c r="A17" s="199" t="s">
        <v>103</v>
      </c>
      <c r="B17" s="199"/>
      <c r="C17" s="200">
        <f>'Budget Summary'!G75</f>
        <v>0</v>
      </c>
      <c r="D17" s="201"/>
    </row>
    <row r="18" spans="1:4" ht="15.6" x14ac:dyDescent="0.3">
      <c r="A18" s="199" t="s">
        <v>104</v>
      </c>
      <c r="B18" s="199"/>
      <c r="C18" s="200">
        <f>'Matching Funds, if any'!H74</f>
        <v>0</v>
      </c>
      <c r="D18" s="201"/>
    </row>
    <row r="19" spans="1:4" x14ac:dyDescent="0.3">
      <c r="A19" s="132" t="s">
        <v>0</v>
      </c>
      <c r="B19" s="136" t="s">
        <v>113</v>
      </c>
      <c r="C19" s="136" t="s">
        <v>113</v>
      </c>
      <c r="D19" s="136" t="s">
        <v>113</v>
      </c>
    </row>
    <row r="20" spans="1:4" x14ac:dyDescent="0.3"/>
  </sheetData>
  <protectedRanges>
    <protectedRange algorithmName="SHA-512" hashValue="/8gt68/csZX5E5hHxRMyLAocyoz2gvhwJ1pmBoyeIjwaGclXBf3Kxs2nWh0ALC/BgKt9/ypIsxPGfLgTPQJtiA==" saltValue="ohISsi+lNbJM/+j4ElO13g==" spinCount="100000" sqref="C15:D18 C9:D14" name="Range1_1"/>
  </protectedRanges>
  <mergeCells count="17">
    <mergeCell ref="A14:B14"/>
    <mergeCell ref="A12:B12"/>
    <mergeCell ref="A13:B13"/>
    <mergeCell ref="A15:B15"/>
    <mergeCell ref="A1:D3"/>
    <mergeCell ref="A4:D4"/>
    <mergeCell ref="B5:D5"/>
    <mergeCell ref="A9:B9"/>
    <mergeCell ref="A11:B11"/>
    <mergeCell ref="A10:B10"/>
    <mergeCell ref="C7:D7"/>
    <mergeCell ref="B6:D6"/>
    <mergeCell ref="A17:B17"/>
    <mergeCell ref="C17:D17"/>
    <mergeCell ref="A18:B18"/>
    <mergeCell ref="C18:D18"/>
    <mergeCell ref="A16:B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85A9-C0D8-474F-91BE-6EB3AC891008}">
  <dimension ref="A1:I72"/>
  <sheetViews>
    <sheetView tabSelected="1" workbookViewId="0">
      <selection activeCell="B62" sqref="B62"/>
    </sheetView>
  </sheetViews>
  <sheetFormatPr defaultColWidth="0" defaultRowHeight="14.4" zeroHeight="1" x14ac:dyDescent="0.3"/>
  <cols>
    <col min="1" max="1" width="39.44140625" style="50" customWidth="1"/>
    <col min="2" max="2" width="22.5546875" style="50" customWidth="1"/>
    <col min="3" max="3" width="14.5546875" style="50" bestFit="1" customWidth="1"/>
    <col min="4" max="4" width="35.109375" style="50" customWidth="1"/>
    <col min="5" max="5" width="11.5546875" style="50" bestFit="1" customWidth="1"/>
    <col min="6" max="6" width="13.109375" style="50" customWidth="1"/>
    <col min="7" max="7" width="20.88671875" style="50" customWidth="1"/>
    <col min="8" max="9" width="0" style="50" hidden="1" customWidth="1"/>
    <col min="10" max="16384" width="8.88671875" style="50" hidden="1"/>
  </cols>
  <sheetData>
    <row r="1" spans="1:9" ht="35.4" customHeight="1" x14ac:dyDescent="0.3">
      <c r="A1" s="212" t="s">
        <v>90</v>
      </c>
      <c r="B1" s="212"/>
      <c r="C1" s="212"/>
      <c r="D1" s="212"/>
      <c r="E1" s="212"/>
      <c r="F1" s="212"/>
      <c r="G1" s="212"/>
      <c r="H1" s="67"/>
      <c r="I1" s="67"/>
    </row>
    <row r="2" spans="1:9" x14ac:dyDescent="0.3">
      <c r="A2" s="68" t="s">
        <v>11</v>
      </c>
      <c r="B2" s="213" t="s">
        <v>49</v>
      </c>
      <c r="C2" s="213"/>
      <c r="D2" s="219" t="s">
        <v>12</v>
      </c>
      <c r="E2" s="220"/>
      <c r="F2" s="214" t="s">
        <v>50</v>
      </c>
      <c r="G2" s="214"/>
      <c r="H2" s="67"/>
      <c r="I2" s="67"/>
    </row>
    <row r="3" spans="1:9" ht="15" customHeight="1" x14ac:dyDescent="0.3">
      <c r="A3" s="68" t="s">
        <v>13</v>
      </c>
      <c r="B3" s="215" t="s">
        <v>51</v>
      </c>
      <c r="C3" s="215"/>
      <c r="D3" s="59"/>
      <c r="E3" s="60" t="s">
        <v>14</v>
      </c>
      <c r="F3" s="106" t="s">
        <v>52</v>
      </c>
      <c r="G3" s="105"/>
      <c r="H3" s="67"/>
      <c r="I3" s="67"/>
    </row>
    <row r="4" spans="1:9" x14ac:dyDescent="0.3">
      <c r="A4" s="69" t="s">
        <v>15</v>
      </c>
      <c r="B4" s="215" t="s">
        <v>53</v>
      </c>
      <c r="C4" s="215"/>
      <c r="D4" s="57"/>
      <c r="E4" s="58" t="s">
        <v>16</v>
      </c>
      <c r="F4" s="104" t="s">
        <v>54</v>
      </c>
      <c r="G4" s="104"/>
      <c r="H4" s="67"/>
      <c r="I4" s="67"/>
    </row>
    <row r="5" spans="1:9" s="3" customFormat="1" x14ac:dyDescent="0.3">
      <c r="A5" s="41" t="s">
        <v>17</v>
      </c>
      <c r="B5" s="98"/>
      <c r="C5" s="98"/>
      <c r="D5" s="98"/>
      <c r="E5" s="98"/>
      <c r="F5" s="98"/>
      <c r="G5" s="97"/>
      <c r="H5" s="2"/>
      <c r="I5" s="2"/>
    </row>
    <row r="6" spans="1:9" ht="28.8" x14ac:dyDescent="0.3">
      <c r="A6" s="92" t="s">
        <v>18</v>
      </c>
      <c r="B6" s="92" t="s">
        <v>19</v>
      </c>
      <c r="C6" s="92" t="s">
        <v>20</v>
      </c>
      <c r="D6" s="92" t="s">
        <v>21</v>
      </c>
      <c r="E6" s="94" t="s">
        <v>22</v>
      </c>
      <c r="F6" s="94" t="s">
        <v>23</v>
      </c>
      <c r="G6" s="92" t="s">
        <v>24</v>
      </c>
      <c r="H6" s="67"/>
      <c r="I6" s="67"/>
    </row>
    <row r="7" spans="1:9" x14ac:dyDescent="0.3">
      <c r="A7" s="110" t="s">
        <v>55</v>
      </c>
      <c r="B7" s="110" t="s">
        <v>56</v>
      </c>
      <c r="C7" s="110">
        <v>0.25</v>
      </c>
      <c r="D7" s="127">
        <v>80000</v>
      </c>
      <c r="E7" s="70">
        <v>0.3</v>
      </c>
      <c r="F7" s="93">
        <f>E7*D7*C7</f>
        <v>6000</v>
      </c>
      <c r="G7" s="71">
        <f>F7+(D7*C7)</f>
        <v>26000</v>
      </c>
      <c r="H7" s="67"/>
      <c r="I7" s="67"/>
    </row>
    <row r="8" spans="1:9" x14ac:dyDescent="0.3">
      <c r="A8" s="72"/>
      <c r="B8" s="67"/>
      <c r="C8" s="67"/>
      <c r="D8" s="67"/>
      <c r="E8" s="73"/>
      <c r="F8" s="93">
        <f t="shared" ref="F8:F11" si="0">E8*D8*C8</f>
        <v>0</v>
      </c>
      <c r="G8" s="71">
        <f t="shared" ref="G8:G11" si="1">F8+(D8*C8)</f>
        <v>0</v>
      </c>
      <c r="H8" s="67"/>
      <c r="I8" s="67"/>
    </row>
    <row r="9" spans="1:9" x14ac:dyDescent="0.3">
      <c r="A9" s="72"/>
      <c r="B9" s="67"/>
      <c r="C9" s="67"/>
      <c r="D9" s="67"/>
      <c r="E9" s="73"/>
      <c r="F9" s="93">
        <f t="shared" si="0"/>
        <v>0</v>
      </c>
      <c r="G9" s="71">
        <f t="shared" si="1"/>
        <v>0</v>
      </c>
      <c r="H9" s="67"/>
      <c r="I9" s="67"/>
    </row>
    <row r="10" spans="1:9" x14ac:dyDescent="0.3">
      <c r="A10" s="72"/>
      <c r="B10" s="67"/>
      <c r="C10" s="67"/>
      <c r="D10" s="67"/>
      <c r="E10" s="73"/>
      <c r="F10" s="93">
        <f t="shared" si="0"/>
        <v>0</v>
      </c>
      <c r="G10" s="71">
        <f t="shared" si="1"/>
        <v>0</v>
      </c>
      <c r="H10" s="67"/>
      <c r="I10" s="67"/>
    </row>
    <row r="11" spans="1:9" x14ac:dyDescent="0.3">
      <c r="A11" s="72"/>
      <c r="B11" s="67"/>
      <c r="C11" s="67"/>
      <c r="D11" s="67"/>
      <c r="E11" s="73"/>
      <c r="F11" s="93">
        <f t="shared" si="0"/>
        <v>0</v>
      </c>
      <c r="G11" s="71">
        <f t="shared" si="1"/>
        <v>0</v>
      </c>
      <c r="H11" s="67"/>
      <c r="I11" s="67"/>
    </row>
    <row r="12" spans="1:9" s="3" customFormat="1" x14ac:dyDescent="0.3">
      <c r="A12" s="99"/>
      <c r="B12" s="64"/>
      <c r="C12" s="64"/>
      <c r="D12" s="64"/>
      <c r="E12" s="64"/>
      <c r="F12" s="99" t="s">
        <v>4</v>
      </c>
      <c r="G12" s="12">
        <f>SUM(G6:G11)</f>
        <v>26000</v>
      </c>
      <c r="H12" s="2"/>
      <c r="I12" s="2"/>
    </row>
    <row r="13" spans="1:9" s="3" customFormat="1" x14ac:dyDescent="0.3">
      <c r="A13" s="34" t="s">
        <v>31</v>
      </c>
      <c r="B13" s="35"/>
      <c r="C13" s="35"/>
      <c r="D13" s="35"/>
      <c r="E13" s="35"/>
      <c r="F13" s="35"/>
      <c r="G13" s="36"/>
      <c r="H13" s="2"/>
      <c r="I13" s="2"/>
    </row>
    <row r="14" spans="1:9" x14ac:dyDescent="0.3">
      <c r="A14" s="92" t="s">
        <v>32</v>
      </c>
      <c r="B14" s="92" t="s">
        <v>33</v>
      </c>
      <c r="C14" s="92" t="s">
        <v>34</v>
      </c>
      <c r="D14" s="92" t="s">
        <v>35</v>
      </c>
      <c r="E14" s="92" t="s">
        <v>36</v>
      </c>
      <c r="F14" s="92" t="s">
        <v>37</v>
      </c>
      <c r="G14" s="92" t="s">
        <v>30</v>
      </c>
      <c r="H14" s="67"/>
      <c r="I14" s="67"/>
    </row>
    <row r="15" spans="1:9" x14ac:dyDescent="0.3">
      <c r="A15" s="110" t="s">
        <v>61</v>
      </c>
      <c r="B15" s="110" t="s">
        <v>62</v>
      </c>
      <c r="C15" s="110" t="s">
        <v>63</v>
      </c>
      <c r="D15" s="110">
        <v>1</v>
      </c>
      <c r="E15" s="74">
        <v>2</v>
      </c>
      <c r="F15" s="75">
        <v>110</v>
      </c>
      <c r="G15" s="71">
        <f>D15*E15*F15</f>
        <v>220</v>
      </c>
      <c r="H15" s="67"/>
      <c r="I15" s="67"/>
    </row>
    <row r="16" spans="1:9" x14ac:dyDescent="0.3">
      <c r="A16" s="110" t="s">
        <v>61</v>
      </c>
      <c r="B16" s="110" t="s">
        <v>108</v>
      </c>
      <c r="C16" s="110" t="s">
        <v>63</v>
      </c>
      <c r="D16" s="110">
        <v>1</v>
      </c>
      <c r="E16" s="74">
        <v>3</v>
      </c>
      <c r="F16" s="75">
        <v>43</v>
      </c>
      <c r="G16" s="71">
        <f>D16*E16*F16</f>
        <v>129</v>
      </c>
      <c r="H16" s="67"/>
      <c r="I16" s="67"/>
    </row>
    <row r="17" spans="1:9" x14ac:dyDescent="0.3">
      <c r="A17" s="110" t="s">
        <v>61</v>
      </c>
      <c r="B17" s="110" t="s">
        <v>64</v>
      </c>
      <c r="C17" s="110" t="s">
        <v>63</v>
      </c>
      <c r="D17" s="110">
        <v>1</v>
      </c>
      <c r="E17" s="74">
        <v>253</v>
      </c>
      <c r="F17" s="75">
        <v>0.7</v>
      </c>
      <c r="G17" s="71">
        <f>D17*E17*F17</f>
        <v>177.1</v>
      </c>
      <c r="H17" s="67"/>
      <c r="I17" s="67"/>
    </row>
    <row r="18" spans="1:9" x14ac:dyDescent="0.3">
      <c r="A18" s="72"/>
      <c r="B18" s="67"/>
      <c r="C18" s="67"/>
      <c r="D18" s="67"/>
      <c r="E18" s="76"/>
      <c r="F18" s="80"/>
      <c r="G18" s="71">
        <f>D18*E18*F18</f>
        <v>0</v>
      </c>
      <c r="H18" s="67"/>
      <c r="I18" s="67"/>
    </row>
    <row r="19" spans="1:9" x14ac:dyDescent="0.3">
      <c r="A19" s="72"/>
      <c r="B19" s="67"/>
      <c r="C19" s="67"/>
      <c r="D19" s="67"/>
      <c r="E19" s="76"/>
      <c r="F19" s="79"/>
      <c r="G19" s="71">
        <f>D19*E19*F19</f>
        <v>0</v>
      </c>
      <c r="H19" s="67"/>
      <c r="I19" s="67"/>
    </row>
    <row r="20" spans="1:9" s="3" customFormat="1" x14ac:dyDescent="0.3">
      <c r="A20" s="165" t="s">
        <v>6</v>
      </c>
      <c r="B20" s="165"/>
      <c r="C20" s="165"/>
      <c r="D20" s="165"/>
      <c r="E20" s="165"/>
      <c r="F20" s="165"/>
      <c r="G20" s="12">
        <f>SUM(G15:G19)</f>
        <v>526.1</v>
      </c>
      <c r="H20" s="2"/>
      <c r="I20" s="2"/>
    </row>
    <row r="21" spans="1:9" s="3" customFormat="1" x14ac:dyDescent="0.3">
      <c r="A21" s="102" t="s">
        <v>25</v>
      </c>
      <c r="B21" s="61"/>
      <c r="C21" s="61"/>
      <c r="D21" s="61"/>
      <c r="E21" s="61"/>
      <c r="F21" s="61"/>
      <c r="G21" s="62"/>
      <c r="H21" s="2"/>
      <c r="I21" s="2"/>
    </row>
    <row r="22" spans="1:9" x14ac:dyDescent="0.3">
      <c r="A22" s="92" t="s">
        <v>26</v>
      </c>
      <c r="B22" s="216" t="s">
        <v>27</v>
      </c>
      <c r="C22" s="217"/>
      <c r="D22" s="218"/>
      <c r="E22" s="92" t="s">
        <v>28</v>
      </c>
      <c r="F22" s="92" t="s">
        <v>29</v>
      </c>
      <c r="G22" s="92" t="s">
        <v>30</v>
      </c>
      <c r="H22" s="67"/>
      <c r="I22" s="67"/>
    </row>
    <row r="23" spans="1:9" x14ac:dyDescent="0.3">
      <c r="A23" s="110" t="s">
        <v>57</v>
      </c>
      <c r="B23" s="215" t="s">
        <v>58</v>
      </c>
      <c r="C23" s="215"/>
      <c r="D23" s="215"/>
      <c r="E23" s="74">
        <v>5</v>
      </c>
      <c r="F23" s="75">
        <v>1850</v>
      </c>
      <c r="G23" s="71">
        <f>E23*F23</f>
        <v>9250</v>
      </c>
      <c r="H23" s="67"/>
      <c r="I23" s="67"/>
    </row>
    <row r="24" spans="1:9" x14ac:dyDescent="0.3">
      <c r="A24" s="137" t="s">
        <v>59</v>
      </c>
      <c r="B24" s="215" t="s">
        <v>60</v>
      </c>
      <c r="C24" s="215"/>
      <c r="D24" s="215"/>
      <c r="E24" s="76">
        <v>5</v>
      </c>
      <c r="F24" s="77">
        <v>175</v>
      </c>
      <c r="G24" s="71">
        <f t="shared" ref="G24:G27" si="2">F24</f>
        <v>175</v>
      </c>
      <c r="H24" s="67"/>
      <c r="I24" s="67"/>
    </row>
    <row r="25" spans="1:9" x14ac:dyDescent="0.3">
      <c r="A25" s="78"/>
      <c r="B25" s="215"/>
      <c r="C25" s="215"/>
      <c r="D25" s="215"/>
      <c r="E25" s="76"/>
      <c r="F25" s="77"/>
      <c r="G25" s="71">
        <f t="shared" si="2"/>
        <v>0</v>
      </c>
      <c r="H25" s="67"/>
      <c r="I25" s="67"/>
    </row>
    <row r="26" spans="1:9" x14ac:dyDescent="0.3">
      <c r="A26" s="72"/>
      <c r="B26" s="215"/>
      <c r="C26" s="215"/>
      <c r="D26" s="215"/>
      <c r="E26" s="76"/>
      <c r="F26" s="77"/>
      <c r="G26" s="71">
        <f t="shared" si="2"/>
        <v>0</v>
      </c>
      <c r="H26" s="67"/>
      <c r="I26" s="67"/>
    </row>
    <row r="27" spans="1:9" x14ac:dyDescent="0.3">
      <c r="A27" s="72"/>
      <c r="B27" s="215"/>
      <c r="C27" s="215"/>
      <c r="D27" s="215"/>
      <c r="E27" s="76"/>
      <c r="F27" s="79"/>
      <c r="G27" s="71">
        <f t="shared" si="2"/>
        <v>0</v>
      </c>
      <c r="H27" s="67"/>
      <c r="I27" s="67"/>
    </row>
    <row r="28" spans="1:9" s="3" customFormat="1" x14ac:dyDescent="0.3">
      <c r="A28" s="100"/>
      <c r="B28" s="101"/>
      <c r="C28" s="101"/>
      <c r="D28" s="101"/>
      <c r="E28" s="101"/>
      <c r="F28" s="63" t="s">
        <v>5</v>
      </c>
      <c r="G28" s="12">
        <f>SUM(G23:G27)</f>
        <v>9425</v>
      </c>
      <c r="H28" s="2"/>
      <c r="I28" s="2"/>
    </row>
    <row r="29" spans="1:9" s="3" customFormat="1" x14ac:dyDescent="0.3">
      <c r="A29" s="41" t="s">
        <v>41</v>
      </c>
      <c r="B29" s="42"/>
      <c r="C29" s="42"/>
      <c r="D29" s="42"/>
      <c r="E29" s="42"/>
      <c r="F29" s="42"/>
      <c r="G29" s="43"/>
      <c r="H29" s="2"/>
      <c r="I29" s="2"/>
    </row>
    <row r="30" spans="1:9" x14ac:dyDescent="0.3">
      <c r="A30" s="92" t="s">
        <v>26</v>
      </c>
      <c r="B30" s="216" t="s">
        <v>39</v>
      </c>
      <c r="C30" s="217"/>
      <c r="D30" s="218"/>
      <c r="E30" s="92" t="s">
        <v>28</v>
      </c>
      <c r="F30" s="92" t="s">
        <v>40</v>
      </c>
      <c r="G30" s="92" t="s">
        <v>30</v>
      </c>
      <c r="H30" s="67"/>
      <c r="I30" s="67"/>
    </row>
    <row r="31" spans="1:9" x14ac:dyDescent="0.3">
      <c r="A31" s="110" t="s">
        <v>67</v>
      </c>
      <c r="B31" s="215" t="s">
        <v>68</v>
      </c>
      <c r="C31" s="215"/>
      <c r="D31" s="215"/>
      <c r="E31" s="83">
        <v>5</v>
      </c>
      <c r="F31" s="84">
        <v>75</v>
      </c>
      <c r="G31" s="71">
        <f>E31*F31</f>
        <v>375</v>
      </c>
      <c r="H31" s="67"/>
      <c r="I31" s="67"/>
    </row>
    <row r="32" spans="1:9" x14ac:dyDescent="0.3">
      <c r="A32" s="85" t="s">
        <v>69</v>
      </c>
      <c r="B32" s="215" t="s">
        <v>70</v>
      </c>
      <c r="C32" s="215"/>
      <c r="D32" s="215"/>
      <c r="E32" s="86">
        <v>1</v>
      </c>
      <c r="F32" s="87">
        <v>200</v>
      </c>
      <c r="G32" s="71">
        <f t="shared" ref="G32:G35" si="3">E32*F32</f>
        <v>200</v>
      </c>
      <c r="H32" s="67"/>
      <c r="I32" s="67"/>
    </row>
    <row r="33" spans="1:9" x14ac:dyDescent="0.3">
      <c r="A33" s="72"/>
      <c r="B33" s="215"/>
      <c r="C33" s="215"/>
      <c r="D33" s="215"/>
      <c r="E33" s="81"/>
      <c r="F33" s="71"/>
      <c r="G33" s="71">
        <f t="shared" si="3"/>
        <v>0</v>
      </c>
      <c r="H33" s="67"/>
      <c r="I33" s="67"/>
    </row>
    <row r="34" spans="1:9" x14ac:dyDescent="0.3">
      <c r="A34" s="72"/>
      <c r="B34" s="215"/>
      <c r="C34" s="215"/>
      <c r="D34" s="215"/>
      <c r="E34" s="81"/>
      <c r="F34" s="71"/>
      <c r="G34" s="71">
        <f t="shared" si="3"/>
        <v>0</v>
      </c>
      <c r="H34" s="67"/>
      <c r="I34" s="67"/>
    </row>
    <row r="35" spans="1:9" x14ac:dyDescent="0.3">
      <c r="A35" s="72"/>
      <c r="B35" s="215"/>
      <c r="C35" s="215"/>
      <c r="D35" s="215"/>
      <c r="E35" s="81"/>
      <c r="F35" s="82"/>
      <c r="G35" s="71">
        <f t="shared" si="3"/>
        <v>0</v>
      </c>
      <c r="H35" s="67"/>
      <c r="I35" s="67"/>
    </row>
    <row r="36" spans="1:9" s="3" customFormat="1" x14ac:dyDescent="0.3">
      <c r="A36" s="63"/>
      <c r="B36" s="64"/>
      <c r="C36" s="64"/>
      <c r="D36" s="64"/>
      <c r="E36" s="65"/>
      <c r="F36" s="108" t="s">
        <v>8</v>
      </c>
      <c r="G36" s="12">
        <f>SUM(G30:G35)</f>
        <v>575</v>
      </c>
      <c r="H36" s="2"/>
      <c r="I36" s="2"/>
    </row>
    <row r="37" spans="1:9" s="3" customFormat="1" x14ac:dyDescent="0.3">
      <c r="A37" s="38" t="s">
        <v>42</v>
      </c>
      <c r="B37" s="39"/>
      <c r="C37" s="39"/>
      <c r="D37" s="39"/>
      <c r="E37" s="39"/>
      <c r="F37" s="39"/>
      <c r="G37" s="40"/>
      <c r="H37" s="25"/>
      <c r="I37" s="2"/>
    </row>
    <row r="38" spans="1:9" x14ac:dyDescent="0.3">
      <c r="A38" s="91" t="s">
        <v>26</v>
      </c>
      <c r="B38" s="216" t="s">
        <v>39</v>
      </c>
      <c r="C38" s="217"/>
      <c r="D38" s="218"/>
      <c r="E38" s="92" t="s">
        <v>28</v>
      </c>
      <c r="F38" s="92" t="s">
        <v>40</v>
      </c>
      <c r="G38" s="92" t="s">
        <v>30</v>
      </c>
      <c r="H38" s="88"/>
      <c r="I38" s="67"/>
    </row>
    <row r="39" spans="1:9" x14ac:dyDescent="0.3">
      <c r="A39" s="85" t="s">
        <v>71</v>
      </c>
      <c r="B39" s="215" t="s">
        <v>72</v>
      </c>
      <c r="C39" s="215"/>
      <c r="D39" s="215"/>
      <c r="E39" s="86">
        <v>3</v>
      </c>
      <c r="F39" s="87">
        <v>600</v>
      </c>
      <c r="G39" s="71">
        <f>F39*E39</f>
        <v>1800</v>
      </c>
      <c r="H39" s="67"/>
      <c r="I39" s="67"/>
    </row>
    <row r="40" spans="1:9" x14ac:dyDescent="0.3">
      <c r="A40" s="89"/>
      <c r="B40" s="215"/>
      <c r="C40" s="215"/>
      <c r="D40" s="215"/>
      <c r="E40" s="90"/>
      <c r="F40" s="82"/>
      <c r="G40" s="71">
        <f>E40*D40</f>
        <v>0</v>
      </c>
      <c r="H40" s="67"/>
      <c r="I40" s="67"/>
    </row>
    <row r="41" spans="1:9" x14ac:dyDescent="0.3">
      <c r="A41" s="89"/>
      <c r="B41" s="215"/>
      <c r="C41" s="215"/>
      <c r="D41" s="215"/>
      <c r="E41" s="90"/>
      <c r="F41" s="82"/>
      <c r="G41" s="71">
        <f>E41*D41</f>
        <v>0</v>
      </c>
      <c r="H41" s="67"/>
      <c r="I41" s="67"/>
    </row>
    <row r="42" spans="1:9" x14ac:dyDescent="0.3">
      <c r="A42" s="89"/>
      <c r="B42" s="215"/>
      <c r="C42" s="215"/>
      <c r="D42" s="215"/>
      <c r="E42" s="90"/>
      <c r="F42" s="82"/>
      <c r="G42" s="71">
        <f>E42*D42</f>
        <v>0</v>
      </c>
    </row>
    <row r="43" spans="1:9" x14ac:dyDescent="0.3">
      <c r="A43" s="89"/>
      <c r="B43" s="215"/>
      <c r="C43" s="215"/>
      <c r="D43" s="215"/>
      <c r="E43" s="90"/>
      <c r="F43" s="82"/>
      <c r="G43" s="71">
        <f>E43*D43</f>
        <v>0</v>
      </c>
    </row>
    <row r="44" spans="1:9" s="3" customFormat="1" x14ac:dyDescent="0.3">
      <c r="A44" s="63"/>
      <c r="B44" s="96"/>
      <c r="C44" s="64"/>
      <c r="D44" s="64"/>
      <c r="E44" s="64"/>
      <c r="F44" s="65" t="s">
        <v>9</v>
      </c>
      <c r="G44" s="12">
        <f>SUM(G39:G43)</f>
        <v>1800</v>
      </c>
    </row>
    <row r="45" spans="1:9" s="3" customFormat="1" x14ac:dyDescent="0.3">
      <c r="A45" s="34" t="s">
        <v>38</v>
      </c>
      <c r="B45" s="35"/>
      <c r="C45" s="35"/>
      <c r="D45" s="35"/>
      <c r="E45" s="35"/>
      <c r="F45" s="35"/>
      <c r="G45" s="36"/>
      <c r="H45" s="2"/>
      <c r="I45" s="2"/>
    </row>
    <row r="46" spans="1:9" x14ac:dyDescent="0.3">
      <c r="A46" s="92" t="s">
        <v>26</v>
      </c>
      <c r="B46" s="216" t="s">
        <v>39</v>
      </c>
      <c r="C46" s="217"/>
      <c r="D46" s="218"/>
      <c r="E46" s="92" t="s">
        <v>28</v>
      </c>
      <c r="F46" s="92" t="s">
        <v>40</v>
      </c>
      <c r="G46" s="92" t="s">
        <v>30</v>
      </c>
      <c r="H46" s="67"/>
      <c r="I46" s="67"/>
    </row>
    <row r="47" spans="1:9" x14ac:dyDescent="0.3">
      <c r="A47" s="110" t="s">
        <v>65</v>
      </c>
      <c r="B47" s="215" t="s">
        <v>66</v>
      </c>
      <c r="C47" s="215"/>
      <c r="D47" s="215"/>
      <c r="E47" s="81">
        <v>1</v>
      </c>
      <c r="F47" s="71">
        <v>600</v>
      </c>
      <c r="G47" s="71">
        <f>F47*E47</f>
        <v>600</v>
      </c>
      <c r="H47" s="67"/>
      <c r="I47" s="67"/>
    </row>
    <row r="48" spans="1:9" x14ac:dyDescent="0.3">
      <c r="A48" s="72"/>
      <c r="B48" s="215"/>
      <c r="C48" s="215"/>
      <c r="D48" s="215"/>
      <c r="E48" s="81"/>
      <c r="F48" s="71"/>
      <c r="G48" s="71">
        <f>E48*D48</f>
        <v>0</v>
      </c>
      <c r="H48" s="67"/>
      <c r="I48" s="67"/>
    </row>
    <row r="49" spans="1:9" x14ac:dyDescent="0.3">
      <c r="A49" s="72"/>
      <c r="B49" s="215"/>
      <c r="C49" s="215"/>
      <c r="D49" s="215"/>
      <c r="E49" s="81"/>
      <c r="F49" s="71"/>
      <c r="G49" s="71">
        <f>E49*D49</f>
        <v>0</v>
      </c>
      <c r="H49" s="67"/>
      <c r="I49" s="67"/>
    </row>
    <row r="50" spans="1:9" x14ac:dyDescent="0.3">
      <c r="A50" s="72"/>
      <c r="B50" s="215"/>
      <c r="C50" s="215"/>
      <c r="D50" s="215"/>
      <c r="E50" s="81"/>
      <c r="F50" s="71"/>
      <c r="G50" s="71">
        <f>E50*D50</f>
        <v>0</v>
      </c>
      <c r="H50" s="67"/>
      <c r="I50" s="67"/>
    </row>
    <row r="51" spans="1:9" x14ac:dyDescent="0.3">
      <c r="A51" s="72"/>
      <c r="B51" s="215"/>
      <c r="C51" s="215"/>
      <c r="D51" s="215"/>
      <c r="E51" s="81"/>
      <c r="F51" s="82"/>
      <c r="G51" s="71">
        <f>E51*D51</f>
        <v>0</v>
      </c>
      <c r="H51" s="67"/>
      <c r="I51" s="67"/>
    </row>
    <row r="52" spans="1:9" s="3" customFormat="1" x14ac:dyDescent="0.3">
      <c r="A52" s="63"/>
      <c r="B52" s="64"/>
      <c r="C52" s="64"/>
      <c r="D52" s="64"/>
      <c r="E52" s="64"/>
      <c r="F52" s="63" t="s">
        <v>7</v>
      </c>
      <c r="G52" s="12">
        <f>SUM(G47:G51)</f>
        <v>600</v>
      </c>
      <c r="H52" s="2"/>
      <c r="I52" s="2"/>
    </row>
    <row r="53" spans="1:9" s="3" customFormat="1" x14ac:dyDescent="0.3">
      <c r="A53" s="44" t="s">
        <v>43</v>
      </c>
      <c r="B53" s="103"/>
      <c r="C53" s="45"/>
      <c r="D53" s="45"/>
      <c r="E53" s="45"/>
      <c r="F53" s="45"/>
      <c r="G53" s="46"/>
    </row>
    <row r="54" spans="1:9" x14ac:dyDescent="0.3">
      <c r="A54" s="91" t="s">
        <v>26</v>
      </c>
      <c r="B54" s="216" t="s">
        <v>39</v>
      </c>
      <c r="C54" s="217"/>
      <c r="D54" s="218"/>
      <c r="E54" s="92" t="s">
        <v>28</v>
      </c>
      <c r="F54" s="92" t="s">
        <v>40</v>
      </c>
      <c r="G54" s="92" t="s">
        <v>30</v>
      </c>
    </row>
    <row r="55" spans="1:9" x14ac:dyDescent="0.3">
      <c r="A55" s="85" t="s">
        <v>73</v>
      </c>
      <c r="B55" s="215" t="s">
        <v>74</v>
      </c>
      <c r="C55" s="215"/>
      <c r="D55" s="215"/>
      <c r="E55" s="86">
        <v>90</v>
      </c>
      <c r="F55" s="87">
        <v>25</v>
      </c>
      <c r="G55" s="71">
        <f>F55*E55</f>
        <v>2250</v>
      </c>
    </row>
    <row r="56" spans="1:9" x14ac:dyDescent="0.3">
      <c r="A56" s="85"/>
      <c r="B56" s="215"/>
      <c r="C56" s="215"/>
      <c r="D56" s="215"/>
      <c r="E56" s="86"/>
      <c r="F56" s="87"/>
      <c r="G56" s="71">
        <f t="shared" ref="G56:G60" si="4">F56*E56</f>
        <v>0</v>
      </c>
    </row>
    <row r="57" spans="1:9" x14ac:dyDescent="0.3">
      <c r="A57" s="89"/>
      <c r="B57" s="215"/>
      <c r="C57" s="215"/>
      <c r="D57" s="215"/>
      <c r="E57" s="90"/>
      <c r="F57" s="82"/>
      <c r="G57" s="71">
        <f t="shared" si="4"/>
        <v>0</v>
      </c>
    </row>
    <row r="58" spans="1:9" x14ac:dyDescent="0.3">
      <c r="A58" s="89"/>
      <c r="B58" s="215"/>
      <c r="C58" s="215"/>
      <c r="D58" s="215"/>
      <c r="E58" s="90"/>
      <c r="F58" s="82"/>
      <c r="G58" s="71">
        <f t="shared" si="4"/>
        <v>0</v>
      </c>
    </row>
    <row r="59" spans="1:9" x14ac:dyDescent="0.3">
      <c r="A59" s="89"/>
      <c r="B59" s="215"/>
      <c r="C59" s="215"/>
      <c r="D59" s="215"/>
      <c r="E59" s="90"/>
      <c r="F59" s="82"/>
      <c r="G59" s="71">
        <f t="shared" si="4"/>
        <v>0</v>
      </c>
    </row>
    <row r="60" spans="1:9" x14ac:dyDescent="0.3">
      <c r="A60" s="89"/>
      <c r="B60" s="215"/>
      <c r="C60" s="215"/>
      <c r="D60" s="215"/>
      <c r="E60" s="90"/>
      <c r="F60" s="82"/>
      <c r="G60" s="71">
        <f t="shared" si="4"/>
        <v>0</v>
      </c>
    </row>
    <row r="61" spans="1:9" s="3" customFormat="1" x14ac:dyDescent="0.3">
      <c r="A61" s="63"/>
      <c r="B61" s="64"/>
      <c r="C61" s="64"/>
      <c r="D61" s="64"/>
      <c r="E61" s="64"/>
      <c r="F61" s="63" t="s">
        <v>44</v>
      </c>
      <c r="G61" s="31">
        <f>SUM(G55:G60)</f>
        <v>2250</v>
      </c>
    </row>
    <row r="62" spans="1:9" s="3" customFormat="1" x14ac:dyDescent="0.3">
      <c r="A62" s="44" t="s">
        <v>126</v>
      </c>
      <c r="B62" s="45"/>
      <c r="C62" s="45"/>
      <c r="D62" s="45"/>
      <c r="E62" s="45"/>
      <c r="F62" s="45"/>
      <c r="G62" s="46"/>
    </row>
    <row r="63" spans="1:9" x14ac:dyDescent="0.3">
      <c r="A63" s="91" t="s">
        <v>26</v>
      </c>
      <c r="B63" s="216" t="s">
        <v>39</v>
      </c>
      <c r="C63" s="217"/>
      <c r="D63" s="218"/>
      <c r="E63" s="92" t="s">
        <v>28</v>
      </c>
      <c r="F63" s="92" t="s">
        <v>40</v>
      </c>
      <c r="G63" s="92" t="s">
        <v>30</v>
      </c>
    </row>
    <row r="64" spans="1:9" x14ac:dyDescent="0.3">
      <c r="A64" s="85" t="s">
        <v>75</v>
      </c>
      <c r="B64" s="215" t="s">
        <v>76</v>
      </c>
      <c r="C64" s="215"/>
      <c r="D64" s="215"/>
      <c r="E64" s="86">
        <f>4*12</f>
        <v>48</v>
      </c>
      <c r="F64" s="87">
        <v>45</v>
      </c>
      <c r="G64" s="71">
        <f>F64*E64</f>
        <v>2160</v>
      </c>
    </row>
    <row r="65" spans="1:7" x14ac:dyDescent="0.3">
      <c r="A65" s="89"/>
      <c r="B65" s="215"/>
      <c r="C65" s="215"/>
      <c r="D65" s="215"/>
      <c r="E65" s="90"/>
      <c r="F65" s="82"/>
      <c r="G65" s="71">
        <f t="shared" ref="G65:G68" si="5">F65*E65</f>
        <v>0</v>
      </c>
    </row>
    <row r="66" spans="1:7" x14ac:dyDescent="0.3">
      <c r="A66" s="89"/>
      <c r="B66" s="215"/>
      <c r="C66" s="215"/>
      <c r="D66" s="215"/>
      <c r="E66" s="90"/>
      <c r="F66" s="82"/>
      <c r="G66" s="71">
        <f t="shared" si="5"/>
        <v>0</v>
      </c>
    </row>
    <row r="67" spans="1:7" x14ac:dyDescent="0.3">
      <c r="A67" s="89"/>
      <c r="B67" s="215"/>
      <c r="C67" s="215"/>
      <c r="D67" s="215"/>
      <c r="E67" s="90"/>
      <c r="F67" s="82"/>
      <c r="G67" s="71">
        <f t="shared" si="5"/>
        <v>0</v>
      </c>
    </row>
    <row r="68" spans="1:7" x14ac:dyDescent="0.3">
      <c r="A68" s="89"/>
      <c r="B68" s="215"/>
      <c r="C68" s="215"/>
      <c r="D68" s="215"/>
      <c r="E68" s="90"/>
      <c r="F68" s="82"/>
      <c r="G68" s="71">
        <f t="shared" si="5"/>
        <v>0</v>
      </c>
    </row>
    <row r="69" spans="1:7" s="3" customFormat="1" x14ac:dyDescent="0.3">
      <c r="A69" s="63"/>
      <c r="B69" s="64"/>
      <c r="C69" s="64"/>
      <c r="D69" s="64"/>
      <c r="E69" s="64"/>
      <c r="F69" s="63" t="s">
        <v>10</v>
      </c>
      <c r="G69" s="31">
        <f>SUM(G64:G68)</f>
        <v>2160</v>
      </c>
    </row>
    <row r="70" spans="1:7" s="3" customFormat="1" x14ac:dyDescent="0.3">
      <c r="A70" s="63"/>
      <c r="B70" s="64"/>
      <c r="C70" s="64"/>
      <c r="D70" s="64"/>
      <c r="E70" s="64"/>
      <c r="F70" s="63" t="s">
        <v>45</v>
      </c>
      <c r="G70" s="32">
        <f>G69/G71</f>
        <v>4.9842971564123213E-2</v>
      </c>
    </row>
    <row r="71" spans="1:7" s="3" customFormat="1" ht="18" x14ac:dyDescent="0.35">
      <c r="A71" s="47"/>
      <c r="B71" s="48"/>
      <c r="C71" s="48"/>
      <c r="D71" s="48"/>
      <c r="E71" s="48"/>
      <c r="F71" s="47" t="s">
        <v>46</v>
      </c>
      <c r="G71" s="33">
        <f>SUM(G69,G61,G44,G36,G52,G20,G28,G12)</f>
        <v>43336.1</v>
      </c>
    </row>
    <row r="72" spans="1:7" x14ac:dyDescent="0.3">
      <c r="A72" s="210" t="s">
        <v>0</v>
      </c>
      <c r="B72" s="210"/>
      <c r="C72" s="210"/>
      <c r="D72" s="210"/>
      <c r="E72" s="210"/>
      <c r="F72" s="210"/>
      <c r="G72" s="211"/>
    </row>
  </sheetData>
  <protectedRanges>
    <protectedRange algorithmName="SHA-512" hashValue="eUM/x+HKeZAn5yOdyYEVRN0pF51DnRNBI7kX2lMh5gvTgBecDgL7VivYydzVP3HTfyCyIWkI1CHlT1eX0bNNRA==" saltValue="wYUFpwrP3cxyGV6ewI7Jag==" spinCount="100000" sqref="G12" name="Range2_1"/>
    <protectedRange algorithmName="SHA-512" hashValue="eUM/x+HKeZAn5yOdyYEVRN0pF51DnRNBI7kX2lMh5gvTgBecDgL7VivYydzVP3HTfyCyIWkI1CHlT1eX0bNNRA==" saltValue="wYUFpwrP3cxyGV6ewI7Jag==" spinCount="100000" sqref="G28" name="Range2_2"/>
    <protectedRange algorithmName="SHA-512" hashValue="eUM/x+HKeZAn5yOdyYEVRN0pF51DnRNBI7kX2lMh5gvTgBecDgL7VivYydzVP3HTfyCyIWkI1CHlT1eX0bNNRA==" saltValue="wYUFpwrP3cxyGV6ewI7Jag==" spinCount="100000" sqref="G20" name="Range2_4"/>
    <protectedRange algorithmName="SHA-512" hashValue="eUM/x+HKeZAn5yOdyYEVRN0pF51DnRNBI7kX2lMh5gvTgBecDgL7VivYydzVP3HTfyCyIWkI1CHlT1eX0bNNRA==" saltValue="wYUFpwrP3cxyGV6ewI7Jag==" spinCount="100000" sqref="G52" name="Range2_5"/>
    <protectedRange algorithmName="SHA-512" hashValue="eUM/x+HKeZAn5yOdyYEVRN0pF51DnRNBI7kX2lMh5gvTgBecDgL7VivYydzVP3HTfyCyIWkI1CHlT1eX0bNNRA==" saltValue="wYUFpwrP3cxyGV6ewI7Jag==" spinCount="100000" sqref="G36" name="Range2_6"/>
    <protectedRange algorithmName="SHA-512" hashValue="eUM/x+HKeZAn5yOdyYEVRN0pF51DnRNBI7kX2lMh5gvTgBecDgL7VivYydzVP3HTfyCyIWkI1CHlT1eX0bNNRA==" saltValue="wYUFpwrP3cxyGV6ewI7Jag==" spinCount="100000" sqref="G44" name="Range2_7"/>
    <protectedRange algorithmName="SHA-512" hashValue="eUM/x+HKeZAn5yOdyYEVRN0pF51DnRNBI7kX2lMh5gvTgBecDgL7VivYydzVP3HTfyCyIWkI1CHlT1eX0bNNRA==" saltValue="wYUFpwrP3cxyGV6ewI7Jag==" spinCount="100000" sqref="G61" name="Range2_8"/>
    <protectedRange algorithmName="SHA-512" hashValue="eUM/x+HKeZAn5yOdyYEVRN0pF51DnRNBI7kX2lMh5gvTgBecDgL7VivYydzVP3HTfyCyIWkI1CHlT1eX0bNNRA==" saltValue="wYUFpwrP3cxyGV6ewI7Jag==" spinCount="100000" sqref="G69" name="Range2_9"/>
    <protectedRange algorithmName="SHA-512" hashValue="eUM/x+HKeZAn5yOdyYEVRN0pF51DnRNBI7kX2lMh5gvTgBecDgL7VivYydzVP3HTfyCyIWkI1CHlT1eX0bNNRA==" saltValue="wYUFpwrP3cxyGV6ewI7Jag==" spinCount="100000" sqref="G70" name="Range2_10"/>
    <protectedRange algorithmName="SHA-512" hashValue="eUM/x+HKeZAn5yOdyYEVRN0pF51DnRNBI7kX2lMh5gvTgBecDgL7VivYydzVP3HTfyCyIWkI1CHlT1eX0bNNRA==" saltValue="wYUFpwrP3cxyGV6ewI7Jag==" spinCount="100000" sqref="G71" name="Range2_11"/>
  </protectedRanges>
  <mergeCells count="45">
    <mergeCell ref="D2:E2"/>
    <mergeCell ref="B68:D68"/>
    <mergeCell ref="B60:D60"/>
    <mergeCell ref="B63:D63"/>
    <mergeCell ref="B64:D64"/>
    <mergeCell ref="B65:D65"/>
    <mergeCell ref="B66:D66"/>
    <mergeCell ref="B67:D67"/>
    <mergeCell ref="B59:D59"/>
    <mergeCell ref="B38:D38"/>
    <mergeCell ref="B39:D39"/>
    <mergeCell ref="B40:D40"/>
    <mergeCell ref="B41:D41"/>
    <mergeCell ref="B42:D42"/>
    <mergeCell ref="B43:D43"/>
    <mergeCell ref="B54:D54"/>
    <mergeCell ref="B55:D55"/>
    <mergeCell ref="B56:D56"/>
    <mergeCell ref="B57:D57"/>
    <mergeCell ref="B58:D58"/>
    <mergeCell ref="B49:D49"/>
    <mergeCell ref="B50:D50"/>
    <mergeCell ref="B51:D51"/>
    <mergeCell ref="B48:D48"/>
    <mergeCell ref="B30:D30"/>
    <mergeCell ref="B31:D31"/>
    <mergeCell ref="B32:D32"/>
    <mergeCell ref="B33:D33"/>
    <mergeCell ref="B34:D34"/>
    <mergeCell ref="A72:G72"/>
    <mergeCell ref="A20:F20"/>
    <mergeCell ref="A1:G1"/>
    <mergeCell ref="B2:C2"/>
    <mergeCell ref="F2:G2"/>
    <mergeCell ref="B3:C3"/>
    <mergeCell ref="B4:C4"/>
    <mergeCell ref="B22:D22"/>
    <mergeCell ref="B23:D23"/>
    <mergeCell ref="B24:D24"/>
    <mergeCell ref="B25:D25"/>
    <mergeCell ref="B26:D26"/>
    <mergeCell ref="B27:D27"/>
    <mergeCell ref="B35:D35"/>
    <mergeCell ref="B46:D46"/>
    <mergeCell ref="B47:D47"/>
  </mergeCells>
  <conditionalFormatting sqref="G70">
    <cfRule type="cellIs" dxfId="0" priority="1" operator="greaterThan">
      <formula>0.05</formula>
    </cfRule>
  </conditionalFormatting>
  <hyperlinks>
    <hyperlink ref="F4" r:id="rId1" xr:uid="{8C7CD90D-2710-4547-852A-8891D0873E7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f58204-eef8-43f6-a911-4366711120f1">
      <Terms xmlns="http://schemas.microsoft.com/office/infopath/2007/PartnerControls"/>
    </lcf76f155ced4ddcb4097134ff3c332f>
    <TaxCatchAll xmlns="30c9417c-ab76-4f8b-b37b-55a0149b6c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13879A04B524AAA1559FD5E71678A" ma:contentTypeVersion="14" ma:contentTypeDescription="Create a new document." ma:contentTypeScope="" ma:versionID="0f8df6609786d7c8c1f93acefa63a75a">
  <xsd:schema xmlns:xsd="http://www.w3.org/2001/XMLSchema" xmlns:xs="http://www.w3.org/2001/XMLSchema" xmlns:p="http://schemas.microsoft.com/office/2006/metadata/properties" xmlns:ns2="9ef58204-eef8-43f6-a911-4366711120f1" xmlns:ns3="30c9417c-ab76-4f8b-b37b-55a0149b6c38" targetNamespace="http://schemas.microsoft.com/office/2006/metadata/properties" ma:root="true" ma:fieldsID="e16165815622a0d6cf59e40c49574795" ns2:_="" ns3:_="">
    <xsd:import namespace="9ef58204-eef8-43f6-a911-4366711120f1"/>
    <xsd:import namespace="30c9417c-ab76-4f8b-b37b-55a0149b6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204-eef8-43f6-a911-436671112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9417c-ab76-4f8b-b37b-55a0149b6c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ca21ff-62d6-444e-9538-679a8e663c4f}" ma:internalName="TaxCatchAll" ma:showField="CatchAllData" ma:web="30c9417c-ab76-4f8b-b37b-55a0149b6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48DEA-14B7-445A-AF52-274B290C4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000BB-8E0C-484F-82AA-489FD8F5B4DD}">
  <ds:schemaRefs>
    <ds:schemaRef ds:uri="9ef58204-eef8-43f6-a911-4366711120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0c9417c-ab76-4f8b-b37b-55a0149b6c3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D7005C-60EE-4188-A37E-BB03B4042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f58204-eef8-43f6-a911-4366711120f1"/>
    <ds:schemaRef ds:uri="30c9417c-ab76-4f8b-b37b-55a0149b6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LEAP Budget </vt:lpstr>
      <vt:lpstr>Matching Funds, if any</vt:lpstr>
      <vt:lpstr>Budget Summary</vt:lpstr>
      <vt:lpstr>Example Budget</vt:lpstr>
    </vt:vector>
  </TitlesOfParts>
  <Manager/>
  <Company>State of MN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DLI</dc:creator>
  <cp:keywords/>
  <dc:description/>
  <cp:lastModifiedBy>Brown, Lyla (DLI)</cp:lastModifiedBy>
  <cp:revision/>
  <dcterms:created xsi:type="dcterms:W3CDTF">2020-06-30T02:58:13Z</dcterms:created>
  <dcterms:modified xsi:type="dcterms:W3CDTF">2026-05-01T16:55:35Z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0x010100DF813879A04B524AAA1559FD5E71678A</vt:lpwstr>
  </property>
  <property fmtid="{D5CDD505-2E9C-101B-9397-08002B2CF9AE}" pid="3" name="MediaServiceImageTags">
    <vt:lpwstr/>
  </property>
</Properties>
</file>